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งบแสดงฐานะการเงิน" sheetId="1" r:id="rId1"/>
    <sheet name="หมายเหตุ 1" sheetId="2" r:id="rId2"/>
    <sheet name="หมายเหตุ 2" sheetId="3" r:id="rId3"/>
    <sheet name="หมายเหตุ 3" sheetId="4" r:id="rId4"/>
    <sheet name="หมายเหตุ 5" sheetId="5" r:id="rId5"/>
    <sheet name="หมายเหตุ 6" sheetId="6" r:id="rId6"/>
    <sheet name="หมายเหตุ 7" sheetId="7" r:id="rId7"/>
    <sheet name="Sheet2" sheetId="8" r:id="rId8"/>
  </sheets>
  <definedNames>
    <definedName name="_xlnm.Print_Area" localSheetId="7">Sheet2!$A$1:$H$33</definedName>
    <definedName name="_xlnm.Print_Area" localSheetId="0">งบแสดงฐานะการเงิน!$A$1:$W$82</definedName>
    <definedName name="_xlnm.Print_Area" localSheetId="5">'หมายเหตุ 6'!$A$1:$E$45</definedName>
    <definedName name="_xlnm.Print_Area" localSheetId="6">'หมายเหตุ 7'!$A$1:$I$71</definedName>
  </definedNames>
  <calcPr calcId="144525"/>
</workbook>
</file>

<file path=xl/calcChain.xml><?xml version="1.0" encoding="utf-8"?>
<calcChain xmlns="http://schemas.openxmlformats.org/spreadsheetml/2006/main">
  <c r="D48" i="7" l="1"/>
  <c r="E52" i="7" s="1"/>
  <c r="D62" i="7" s="1"/>
  <c r="D63" i="7" s="1"/>
  <c r="H23" i="1" l="1"/>
  <c r="G17" i="8" l="1"/>
  <c r="G10" i="8"/>
  <c r="G11" i="8"/>
  <c r="G12" i="8"/>
  <c r="G13" i="8"/>
  <c r="G14" i="8"/>
  <c r="G9" i="8"/>
  <c r="E17" i="8"/>
  <c r="D17" i="8"/>
  <c r="F17" i="8"/>
  <c r="D11" i="7"/>
  <c r="E14" i="7" s="1"/>
  <c r="E15" i="7" s="1"/>
  <c r="H25" i="1" l="1"/>
  <c r="H26" i="1" s="1"/>
  <c r="H21" i="1"/>
  <c r="H20" i="1"/>
  <c r="H18" i="1"/>
  <c r="H6" i="1"/>
  <c r="H15" i="1"/>
  <c r="H12" i="1"/>
  <c r="H10" i="1"/>
  <c r="H9" i="1"/>
  <c r="D14" i="6" l="1"/>
  <c r="G49" i="5"/>
  <c r="D21" i="4" l="1"/>
  <c r="D12" i="4"/>
  <c r="E32" i="3"/>
  <c r="C32" i="3"/>
</calcChain>
</file>

<file path=xl/sharedStrings.xml><?xml version="1.0" encoding="utf-8"?>
<sst xmlns="http://schemas.openxmlformats.org/spreadsheetml/2006/main" count="382" uniqueCount="220">
  <si>
    <t>องค์การบริหารส่วนตำบลถืมตอง  อ.เมืองน่าน  จ.น่าน</t>
  </si>
  <si>
    <t>งบแสดงฐานะการเงิน</t>
  </si>
  <si>
    <t>ณ  วันที่  30  กันยายน  2558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</si>
  <si>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</si>
  <si>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</si>
  <si>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</si>
  <si>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</si>
  <si>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รายได้จากรัฐบาลค้างรับ</t>
  </si>
  <si>
    <t>ลูกหนี้เงินยืมเงินสะสม</t>
  </si>
  <si>
    <t>รวมสินทรัพย์</t>
  </si>
  <si>
    <t>ทุนทรัพย์สิน</t>
  </si>
  <si>
    <t>หนี้สิน</t>
  </si>
  <si>
    <t>หนี้สินหมุนเวียน</t>
  </si>
  <si>
    <t>รายจ่ายค้างจ่าย</t>
  </si>
  <si>
    <t>รายจ่ายผลัดส่งใบสำคัญ</t>
  </si>
  <si>
    <t>เงินรับฝาก</t>
  </si>
  <si>
    <t>รวมหนี้สิน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</si>
  <si>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</si>
  <si>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</si>
  <si>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</si>
  <si>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</si>
  <si>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หมายเหตุ</t>
  </si>
  <si>
    <t>หมายเหตุประกอบงบแสดงฐานะการเงินเป็นส่วนหนึ่งของงบการเงินนี้</t>
  </si>
  <si>
    <t>( นางสุดารัตน์  พรหมรักษ์ )</t>
  </si>
  <si>
    <t>ปลัดองค์การบริหารส่วนตำบลถืมตอง</t>
  </si>
  <si>
    <t xml:space="preserve">       ( นายสุรินทร์  เมืองเล็น )</t>
  </si>
  <si>
    <t xml:space="preserve">     ผู้อำนวยการกองคลัง</t>
  </si>
  <si>
    <t xml:space="preserve">   นายกองค์การบริหารส่วนตำบลถืมตอง</t>
  </si>
  <si>
    <t xml:space="preserve">         ( นายภานุพันธ์  ศรีนวน )</t>
  </si>
  <si>
    <t xml:space="preserve">     ....................................                  .......................................</t>
  </si>
  <si>
    <t xml:space="preserve">            .....................................</t>
  </si>
  <si>
    <t>หมายเหตุประกอบงบแสดงฐานะการเงิน</t>
  </si>
  <si>
    <t>สำหรับปี สิ้นสุดวันที่  30  กันยายน  2558</t>
  </si>
  <si>
    <t>หมายเหตุ  2   งบทรัพย์สิน</t>
  </si>
  <si>
    <t>ประเภททรัพย์สิน</t>
  </si>
  <si>
    <t>ก  อสังหาริมทรัพย์</t>
  </si>
  <si>
    <t>1.  อาคาร</t>
  </si>
  <si>
    <t>2.  อาคารเก็บพัสดุกลาง</t>
  </si>
  <si>
    <t>3.  โรงจอดรถ</t>
  </si>
  <si>
    <t>4.  เสาธง</t>
  </si>
  <si>
    <t>ราคาทรัพย์สิน</t>
  </si>
  <si>
    <t>แหล่งที่มาของทรัพย์สินทั้งหมด</t>
  </si>
  <si>
    <t>จำนวน</t>
  </si>
  <si>
    <t>ข  สังหาริมทรัพย์</t>
  </si>
  <si>
    <t>1.  ครุภัณฑ์สำนักงาน</t>
  </si>
  <si>
    <t>2.  ครุภัณฑ์การศึกษา</t>
  </si>
  <si>
    <t>3.  ครุภัณฑ์คอมพิวเตอร์</t>
  </si>
  <si>
    <t>4.  ครุภัณฑ์โฆษณาและเผยแพร่</t>
  </si>
  <si>
    <t>5.  ครุภัณฑ์การเกษตร</t>
  </si>
  <si>
    <t>6.  ครุภัณฑ์ดนตรีและนาฏศิลป์</t>
  </si>
  <si>
    <t>7.  ครุภัณฑ์งานบ้านงานครัว</t>
  </si>
  <si>
    <t>8.  ครุภัณฑ์ยานพาหนะและขนส่ง</t>
  </si>
  <si>
    <t>9.  ครุภัณฑ์ไฟฟ้าและวิทยุ</t>
  </si>
  <si>
    <t>10.ครุภัณฑ์สำรวจ</t>
  </si>
  <si>
    <t>11.ครุภัณฑ์ดับเพลิง</t>
  </si>
  <si>
    <t>12.ครุภัณฑ์ก่อสร้าง</t>
  </si>
  <si>
    <t>13.ครุภัณฑ์อื่น</t>
  </si>
  <si>
    <t xml:space="preserve"> ก  รายได้องค์การบริหารส่วนตำบล</t>
  </si>
  <si>
    <t xml:space="preserve"> ข  รับโอนจาก อบจ.</t>
  </si>
  <si>
    <t xml:space="preserve"> ค  รับโอนจากกรมทรัพยากรธรณี</t>
  </si>
  <si>
    <t xml:space="preserve"> ง  รับบริจาค</t>
  </si>
  <si>
    <t xml:space="preserve"> จ  จ่ายขาดเงินสะสม</t>
  </si>
  <si>
    <t xml:space="preserve">     และเงินอุดหนุนจากรัฐบาล</t>
  </si>
  <si>
    <t>รวม</t>
  </si>
  <si>
    <t>หมายเหตุ  3   เงินสดและเงินฝากธนาคาร</t>
  </si>
  <si>
    <t>เงินสด</t>
  </si>
  <si>
    <t>เงินฝากธนาคาร ธกส.- ออมทรัพย์ เลขที่ 056-2-56487-5</t>
  </si>
  <si>
    <t>เงินฝากธนาคาร ธกส.- ออมทรัพย์ เลขที่ 056-2-76423-5 (ศ/ก)</t>
  </si>
  <si>
    <t>เงินฝากธนาคาร ธกส.- ออมทรัพย์ เลขที่ 056-4-02722-9</t>
  </si>
  <si>
    <t>หมายเหตุ 4  รายได้จากรัฐบาลค้างรับ</t>
  </si>
  <si>
    <t>ค่าตอบแทนผู้ดูแลเด็ก</t>
  </si>
  <si>
    <t>ประกันสังคมผู้ดูแลเด็ก</t>
  </si>
  <si>
    <t>หมายเหตุ  5  รายจ่ายค้างจ่าย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</si>
  <si>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</si>
  <si>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</si>
  <si>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</si>
  <si>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</si>
  <si>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</si>
  <si>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</si>
  <si>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จำนวนเงิน</t>
  </si>
  <si>
    <t>เงินงบประมาณ</t>
  </si>
  <si>
    <t>บริหารงานทั่วไป</t>
  </si>
  <si>
    <t>บริหารทั่วไป</t>
  </si>
  <si>
    <t>ค่าใช้สอย</t>
  </si>
  <si>
    <t>รายจ่ายเพื่อให้ได้มาซึ่งบริการ</t>
  </si>
  <si>
    <t>ค่าจ้างเหมาบริการ</t>
  </si>
  <si>
    <t>เคหะและชุมชน</t>
  </si>
  <si>
    <t>บริหารทั่วไปเกี่ยวกับเคหะและชุมชน</t>
  </si>
  <si>
    <t>บริหารงานคลัง</t>
  </si>
  <si>
    <t>ค่าครุภัณฑ์</t>
  </si>
  <si>
    <t>ครุภัณฑ์สำนักงาน</t>
  </si>
  <si>
    <t>เครื่องคอมพิวเตอร์</t>
  </si>
  <si>
    <t>การศึกษา</t>
  </si>
  <si>
    <t>บริหารทั่วไปเกี่ยวกับการศึกษา</t>
  </si>
  <si>
    <t>เครื่องปรับอากาศ</t>
  </si>
  <si>
    <t>การศาสนาวัฒนธรรม</t>
  </si>
  <si>
    <t>และนันทนาการ</t>
  </si>
  <si>
    <t>ศาสนาวัฒนธรรมท้องถิ่น</t>
  </si>
  <si>
    <t>ครุภัณฑ์ดนตรีและนาฎศิลป์</t>
  </si>
  <si>
    <t>กลองมองเซิง</t>
  </si>
  <si>
    <t>โต๊ะพับเอนกประสงค์</t>
  </si>
  <si>
    <t>การรักษาความสงบภายใน</t>
  </si>
  <si>
    <t>ป้องกันภัยฝ่ายพลเรือนและ</t>
  </si>
  <si>
    <t>ระงับอัคคีภัย</t>
  </si>
  <si>
    <t>ครุภัณฑ์การเกษตร</t>
  </si>
  <si>
    <t>เครื่องสูบน้ำแบบหอยโข่ง</t>
  </si>
  <si>
    <t>อุตสาหกรรมและการโยธา</t>
  </si>
  <si>
    <t>ก่อสร้างโครงสร้างพื้นฐาน</t>
  </si>
  <si>
    <t>ค่าที่ดินและสิ่งก่อสร้าง</t>
  </si>
  <si>
    <t>อาคารต่าง ๆ</t>
  </si>
  <si>
    <t>ก่อสร้างศาลาป่าสุสาน ม.8</t>
  </si>
  <si>
    <t>ค่าก่อสร้างสิ่งสาธารณูปโภค</t>
  </si>
  <si>
    <t>เทลานเอนกประสงค์ คสล.</t>
  </si>
  <si>
    <t>ป่าสุสาน ม.5</t>
  </si>
  <si>
    <t>ค่าก่อสร้างสิ่งสาธารณูปการ</t>
  </si>
  <si>
    <t>ปรับปรุงห้องกองการศึกษา</t>
  </si>
  <si>
    <t>งานระดับก่อนวัยเรียน</t>
  </si>
  <si>
    <t>และประถมศึกษา</t>
  </si>
  <si>
    <t>ติดตั้งมุ้งลวดศูนย์พัฒนาเด็กเล็ก</t>
  </si>
  <si>
    <t>ก่อสร้างเสารับส่งสัญญาณวิทยุ</t>
  </si>
  <si>
    <t>ก่อสร้างอาคารจอดรถศูนย์ ปภ.</t>
  </si>
  <si>
    <t>ก่อสร้างรั้วพร้อมป้ายศูนย์เด็ดเล็ก</t>
  </si>
  <si>
    <t>ก่อสร้างประตูระบายน้ำเขียงต้น</t>
  </si>
  <si>
    <t>ตะเคียน ม.6</t>
  </si>
  <si>
    <t>ก่อสร้างป้ายและรั้วที่ทำการ อบต.</t>
  </si>
  <si>
    <t>ปรับปรุงระบบประปาหมู่บ้าน ม.6</t>
  </si>
  <si>
    <t>เสริมผิวถนนลาดยางแอสฟัสท์ติก</t>
  </si>
  <si>
    <t>คอนกรีต ม.1- ม.5</t>
  </si>
  <si>
    <t>เงินอุดหนุนระบุ</t>
  </si>
  <si>
    <t>วัตถุประสงค์</t>
  </si>
  <si>
    <t>ค่าตอบแทน</t>
  </si>
  <si>
    <t>เงินช่วยเหลือการศึกษาบุตร</t>
  </si>
  <si>
    <t>งบกลาง</t>
  </si>
  <si>
    <t>เบี้ยยังชีพผู้สูงอายุ</t>
  </si>
  <si>
    <t>เบี้ยยังชีพคนพิการ</t>
  </si>
  <si>
    <t>บำเหน็จบำนาญข้าราชการถ่ายโอน</t>
  </si>
  <si>
    <t>หมายเหตุ  6  เงินรับฝาก</t>
  </si>
  <si>
    <t>เงินประกันสัญญา</t>
  </si>
  <si>
    <t>ค่าใช้จ่ายในการจัดเก็บภาษีบำรุงท้องที่ 5%</t>
  </si>
  <si>
    <t>ส่วนลดในการจัดเก็บภาษีบำรุงท้องที่ 6%</t>
  </si>
  <si>
    <t>เงินโครงการเศรษฐกิจชุมชน</t>
  </si>
  <si>
    <t>เงินอุดหนุนเฉพาะกิจประกันสังคม ผดด.รอส่งคืน</t>
  </si>
  <si>
    <t>เงินอุดหนุนจากพัฒนาสังคมรอส่งคืน</t>
  </si>
  <si>
    <t>หมายเหตุ 7  เงินสะสม</t>
  </si>
  <si>
    <t xml:space="preserve">          รายรับจริงสูงกว่ารายจ่ายจริง</t>
  </si>
  <si>
    <t xml:space="preserve">               (เงินทุนสำรองเงินสะสม)</t>
  </si>
  <si>
    <r>
      <t xml:space="preserve">          </t>
    </r>
    <r>
      <rPr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 25%  ของรายรับจริงสูงกว่ารายจ่ายจริง</t>
    </r>
  </si>
  <si>
    <r>
      <t>บวก</t>
    </r>
    <r>
      <rPr>
        <sz val="16"/>
        <color theme="1"/>
        <rFont val="TH SarabunPSK"/>
        <family val="2"/>
      </rPr>
      <t xml:space="preserve">     รับจริงสูงกว่ารายจ่ายจริงหลังหักเงินทุนสำรองเงินสะสม</t>
    </r>
  </si>
  <si>
    <t xml:space="preserve">          รายจ่ายค้างจ่าย</t>
  </si>
  <si>
    <t xml:space="preserve">          ปรับปรุงบัญชีเข้าเงินสะสมระหว่างปี</t>
  </si>
  <si>
    <r>
      <t>หัก</t>
    </r>
    <r>
      <rPr>
        <sz val="16"/>
        <color theme="1"/>
        <rFont val="TH SarabunPSK"/>
        <family val="2"/>
      </rPr>
      <t xml:space="preserve">       จ่ายขาดเงินสะสม</t>
    </r>
  </si>
  <si>
    <t>เงินสะสม  30  กันยายน  2558</t>
  </si>
  <si>
    <t>เงินสะสม  1  ตุลาคม  2557</t>
  </si>
  <si>
    <t>เงินสะสม  30  กันยายน  2558  ประกอบด้วย</t>
  </si>
  <si>
    <t xml:space="preserve"> หุ้นในโรงพิมพ์อาสารักษาดินแดน</t>
  </si>
  <si>
    <t xml:space="preserve"> เงินฝาก ก.ส.อ. หรือ ก.ส.ท.</t>
  </si>
  <si>
    <t xml:space="preserve"> ลูกหนี้ค่าภาษี</t>
  </si>
  <si>
    <t xml:space="preserve"> ลูกหนี้รายได้อื่น ๆ </t>
  </si>
  <si>
    <t xml:space="preserve"> ทรัพย์สินเกิดจากเงินกู้ที่ชำระหนี้แล้ว</t>
  </si>
  <si>
    <t xml:space="preserve"> (ผลต่างระหว่างทรัพย์สินเกิดจากเงินกู้และเจ้าหนี้เงินกู้)</t>
  </si>
  <si>
    <t xml:space="preserve"> เงินสะสมที่สามารถนำไปใช้ได้</t>
  </si>
  <si>
    <t>รายละเอียดแนบท้ายหมายเหตุ  7  เงินสะสม</t>
  </si>
  <si>
    <t>จำนวนเงินที่ได้รับ</t>
  </si>
  <si>
    <t>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</si>
  <si>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</si>
  <si>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</si>
  <si>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</si>
  <si>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</si>
  <si>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โครงการจัดซื้อรถพยาบาลฉุกเฉิน</t>
  </si>
  <si>
    <t>โครงการขุดบ่อบาดาลขนาดลึก บ้านถืมตอง หมู่ 1</t>
  </si>
  <si>
    <t>โครงการก่อสร้างเทดาดลำเหมือง บ้านนาท่อเด่น หมู่ 4</t>
  </si>
  <si>
    <t>โครงการป้องกันตลิ่งพังลำน้ำสมุน บ้านนาท่อเด่น หมู่ 4</t>
  </si>
  <si>
    <t>โครงการก่อสร้างคลองส่งน้ำ บ้านเขื่อนแก้ว หมู่ 2</t>
  </si>
  <si>
    <t>ครุภัณฑ์ยานพาหนะและขนส่ง</t>
  </si>
  <si>
    <t>บ้านใหม่สุขสันต์ หมู่ 8</t>
  </si>
  <si>
    <t xml:space="preserve">โครงการก่อสร้างรางระบายน้ำ คสล.แบบมีฝาปิด </t>
  </si>
  <si>
    <t>องค์การบริหารส่วนตำบลถืมตอง  อำเภอเมืองน่าน  จังหวัดน่าน</t>
  </si>
  <si>
    <t xml:space="preserve">หมายเหตุประกอบงบแสดงฐานะการเงิน </t>
  </si>
  <si>
    <t>ข้อมูลทั่วไป</t>
  </si>
  <si>
    <r>
      <rPr>
        <b/>
        <sz val="16"/>
        <color theme="1"/>
        <rFont val="TH SarabunPSK"/>
        <family val="2"/>
      </rPr>
      <t xml:space="preserve"> - </t>
    </r>
    <r>
      <rPr>
        <b/>
        <u/>
        <sz val="16"/>
        <color theme="1"/>
        <rFont val="TH SarabunPSK"/>
        <family val="2"/>
      </rPr>
      <t>ประวัติองค์การบริหารส่วนตำบลถืมตอง</t>
    </r>
  </si>
  <si>
    <t>องค์การบริหารส่วนตำบลถืมตอง ตั้งขึ้นตามพระราชบัญญัติสภาตำบล และองค์การบริหารส่วนตำบล</t>
  </si>
  <si>
    <t>พ.ศ. 2537  ได้รับการประกาศจัดตั้งเป็นองค์การบริหารส่วนตำบลจาก กระทรวงมหาดไทย เมื่อวันที่ 11 สิงหาคม</t>
  </si>
  <si>
    <t>พ.ศ. 2542  (ลำดับที่ 104)  สำนักงานตั้งอยู่เลขที่ 121 หมู่ที่ 8 ตำบลถืมตอง  อำเภอเมืองน่าน  จังหวัดน่าน</t>
  </si>
  <si>
    <r>
      <t xml:space="preserve"> - </t>
    </r>
    <r>
      <rPr>
        <b/>
        <u/>
        <sz val="16"/>
        <color theme="1"/>
        <rFont val="TH SarabunPSK"/>
        <family val="2"/>
      </rPr>
      <t>ลักษณะที่ตั้งอาณาเขตเนื้อที่</t>
    </r>
  </si>
  <si>
    <t>องค์การบริหารส่วนตำบลถืมตอง  ตั้งอยู่บ้านใหม่สุขสันต์ หมู่ที่ 8  ตำบลถืมตอง  อำเภอเมืองน่าน</t>
  </si>
  <si>
    <t>จังหวัดน่าน  โดยอยู่ห่างจากที่ว่าการอำเภอเมืองน่าน  ไปทางทิศตะวันออก ประมาณ 3 กิโลเมตร  มีเนื้อที่ประมาณ</t>
  </si>
  <si>
    <t>24.82  ตารางกิโลเมตร  มีอาณาเขตติดต่อกับพื้นที่ใกล้เคียง  ดังนี้</t>
  </si>
  <si>
    <t>ทิศเหนือ</t>
  </si>
  <si>
    <t>ติดกับตำบลสะเนียน  อำเภอเมืองน่าน  จังหวัดน่าน</t>
  </si>
  <si>
    <t>ทิศใต้</t>
  </si>
  <si>
    <t>ติดกับตำบลไชยสถาน  อำเภอเมืองน่าน  จังหวัดน่าน</t>
  </si>
  <si>
    <t>ทิศตะวันออก</t>
  </si>
  <si>
    <t>ติดกับตำบลไชยสถานและตำบลผาสิงห์  อำเภอเมืองน่าน  จังหวัดน่าน</t>
  </si>
  <si>
    <t>ทิศตะวันตก</t>
  </si>
  <si>
    <t>ติดกับตำบลเรือง  อำเภอเมืองน่าน  จังหวัดน่าน</t>
  </si>
  <si>
    <r>
      <t xml:space="preserve"> - </t>
    </r>
    <r>
      <rPr>
        <b/>
        <u/>
        <sz val="16"/>
        <color theme="1"/>
        <rFont val="TH SarabunPSK"/>
        <family val="2"/>
      </rPr>
      <t>ลักษณะภูมิประเทศ</t>
    </r>
  </si>
  <si>
    <t xml:space="preserve">ลักษณะภูมิประเทศของตำบลถืมตอง  ร้อยละ 97 ของพื้นที่เป็นที่ราบลุ่ม และอีกร้อยละ 3 เป็นภูเขา  </t>
  </si>
  <si>
    <t>สภาพของดินฟ้าอากาศโดยทั่วไปอยู่ในเกณฑ์ปกติ</t>
  </si>
  <si>
    <r>
      <t xml:space="preserve"> - </t>
    </r>
    <r>
      <rPr>
        <b/>
        <u/>
        <sz val="16"/>
        <color theme="1"/>
        <rFont val="TH SarabunPSK"/>
        <family val="2"/>
      </rPr>
      <t>การปกครอง</t>
    </r>
  </si>
  <si>
    <t>แบ่งการปกครองออกเป็น  8  หมู่บ้าน  จำนวนหมู่บ้านในเขตองค์การบริหารส่วนตำบลถืมตอง ที่มีพื้นที่</t>
  </si>
  <si>
    <t>เต็มทั้งหมู่บ้าน  จำนวน  8  หมู่บ้าน  ได้แก่</t>
  </si>
  <si>
    <t>(1)  หมู่ที่ 1  บ้านถืมตอง</t>
  </si>
  <si>
    <t>(5)  หมู่ที่ 5  บ้านกิ่วป่าห้า</t>
  </si>
  <si>
    <t>(2)  หมู่ที่ 2  บ้านเขื่อนแก้ว</t>
  </si>
  <si>
    <t>(6)  หมู่ที่ 6  บ้านดอนถืมตอง</t>
  </si>
  <si>
    <t>(3)  หมู่ที่ 3  บ้านวังฆ้อง</t>
  </si>
  <si>
    <t>(7)  หมู่ที่ 7  บ้านฝายแก</t>
  </si>
  <si>
    <t>(4)  หมู่ที่ 4  บ้านนาท่อเด่น</t>
  </si>
  <si>
    <t>(8)  หมู่ที่ 8  บ้านใหม่สุขสันต์</t>
  </si>
  <si>
    <r>
      <t xml:space="preserve"> - </t>
    </r>
    <r>
      <rPr>
        <b/>
        <u/>
        <sz val="16"/>
        <color theme="1"/>
        <rFont val="TH SarabunPSK"/>
        <family val="2"/>
      </rPr>
      <t>ประชากร</t>
    </r>
  </si>
  <si>
    <t>ประชากรรวมทั้งสิ้น  3,440  คน  แยกเป็นชาย  1,691  คน  หญิง  1,749  คน  ความหนาแน่น</t>
  </si>
  <si>
    <t>ประชากรต่อพื้นที่  113 คน/ ตารางกิโลเมตร  จำนวนครัวเรือน ทั้งสิ้น  1,263  ครัวเรือน</t>
  </si>
  <si>
    <t>ที่มา  สำนักงานทะเบียนราษฏร์  อำเภอเมืองน่าน</t>
  </si>
  <si>
    <t>หมายเหตุ  1  สรุปนโยบายการบัญชีที่สำคัญ</t>
  </si>
  <si>
    <t>1.1  หลักเกณฑ์ในการจัดทำงบแสดงฐานะการเงิน</t>
  </si>
  <si>
    <t xml:space="preserve">      การบันทึกบัญชีเพื่อจัดทำงบแสดงฐานะการเงินเป็นไปตามเกณฑ์เงินสดและเกณฑ์คงค้าง  ตาม</t>
  </si>
  <si>
    <t>ประกาศกระทรวงมหาดไทย  เรื่อง  หลักเกณฑ์และวิธีปฏิบัติการบันทึกบัญชี  การจัดทำทะเบียน  และรายงานการเงิน</t>
  </si>
  <si>
    <t>ขององค์กรปกครองส่วนท้องถิ่น  เมื่อวันที่  20  มีนาคม  2558  และหนังสือสั่งการที่เกี่ยวข้อง</t>
  </si>
  <si>
    <t>1.2  รายการเปิดเผยอื่นใด (ถ้ามี)</t>
  </si>
  <si>
    <t xml:space="preserve">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</si>
</sst>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41E]d\ mmm\ yy;@"/>
  </numFmts>
  <fonts count="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/>
      <sz val="16"/>
      <color theme="1"/>
      <name val="TH SarabunPSK"/>
      <family val="2"/>
    </font>
    <font>
      <u val="singleAccounting"/>
      <sz val="16"/>
      <color theme="1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b/>
      <u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64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1" xfId="1" applyFont="1" applyBorder="1"/>
    <xf numFmtId="0" fontId="3" fillId="0" borderId="6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10" xfId="0" applyFont="1" applyBorder="1"/>
    <xf numFmtId="43" fontId="2" fillId="0" borderId="10" xfId="1" applyFont="1" applyBorder="1"/>
    <xf numFmtId="43" fontId="3" fillId="0" borderId="12" xfId="1" applyFont="1" applyBorder="1"/>
    <xf numFmtId="0" fontId="3" fillId="0" borderId="9" xfId="0" applyFont="1" applyBorder="1"/>
    <xf numFmtId="43" fontId="3" fillId="0" borderId="0" xfId="1" applyFont="1" applyAlignment="1">
      <alignment horizontal="center"/>
    </xf>
    <xf numFmtId="43" fontId="2" fillId="0" borderId="13" xfId="1" applyFont="1" applyBorder="1"/>
    <xf numFmtId="0" fontId="2" fillId="0" borderId="15" xfId="0" applyFont="1" applyBorder="1"/>
    <xf numFmtId="43" fontId="2" fillId="0" borderId="15" xfId="1" applyFont="1" applyBorder="1"/>
    <xf numFmtId="0" fontId="2" fillId="0" borderId="16" xfId="0" applyFont="1" applyBorder="1"/>
    <xf numFmtId="43" fontId="2" fillId="0" borderId="16" xfId="1" applyFont="1" applyBorder="1"/>
    <xf numFmtId="0" fontId="2" fillId="0" borderId="17" xfId="0" applyFont="1" applyBorder="1"/>
    <xf numFmtId="43" fontId="2" fillId="0" borderId="17" xfId="1" applyFont="1" applyBorder="1"/>
    <xf numFmtId="43" fontId="2" fillId="0" borderId="0" xfId="1" applyFont="1" applyBorder="1"/>
    <xf numFmtId="0" fontId="2" fillId="0" borderId="0" xfId="0" applyFont="1" applyAlignment="1">
      <alignment horizontal="left"/>
    </xf>
    <xf numFmtId="0" fontId="4" fillId="0" borderId="0" xfId="0" applyFont="1"/>
    <xf numFmtId="43" fontId="2" fillId="0" borderId="14" xfId="1" applyFont="1" applyBorder="1"/>
    <xf numFmtId="43" fontId="5" fillId="0" borderId="0" xfId="1" applyFont="1" applyBorder="1"/>
    <xf numFmtId="43" fontId="2" fillId="0" borderId="19" xfId="1" applyFont="1" applyBorder="1"/>
    <xf numFmtId="0" fontId="3" fillId="0" borderId="0" xfId="0" applyFont="1" applyAlignment="1">
      <alignment horizontal="center"/>
    </xf>
    <xf numFmtId="43" fontId="2" fillId="0" borderId="18" xfId="1" applyFont="1" applyBorder="1"/>
    <xf numFmtId="0" fontId="2" fillId="0" borderId="0" xfId="0" applyFont="1" applyAlignment="1">
      <alignment horizontal="right"/>
    </xf>
    <xf numFmtId="0" fontId="6" fillId="0" borderId="0" xfId="0" applyFont="1"/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3" fontId="6" fillId="0" borderId="10" xfId="1" applyFont="1" applyBorder="1"/>
    <xf numFmtId="0" fontId="6" fillId="0" borderId="10" xfId="2" applyFont="1" applyBorder="1"/>
    <xf numFmtId="187" fontId="6" fillId="0" borderId="0" xfId="2" applyNumberFormat="1" applyFont="1" applyBorder="1" applyAlignment="1">
      <alignment horizontal="left"/>
    </xf>
    <xf numFmtId="0" fontId="2" fillId="0" borderId="9" xfId="0" applyFont="1" applyBorder="1"/>
    <xf numFmtId="43" fontId="6" fillId="0" borderId="0" xfId="1" applyFont="1" applyBorder="1"/>
    <xf numFmtId="43" fontId="2" fillId="0" borderId="11" xfId="0" applyNumberFormat="1" applyFont="1" applyBorder="1"/>
    <xf numFmtId="43" fontId="2" fillId="0" borderId="1" xfId="0" applyNumberFormat="1" applyFont="1" applyBorder="1"/>
    <xf numFmtId="43" fontId="2" fillId="0" borderId="18" xfId="0" applyNumberFormat="1" applyFont="1" applyBorder="1"/>
    <xf numFmtId="0" fontId="2" fillId="0" borderId="1" xfId="0" applyFont="1" applyBorder="1"/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3" fontId="6" fillId="2" borderId="10" xfId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43" fontId="3" fillId="0" borderId="9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/>
  </cellXfs>
  <cellStyles count="3">
    <cellStyle name="Comma" xfId="1" builtinId="3"/>
    <cellStyle name="Normal" xfId="0" builtinId="0"/>
    <cellStyle name="ปกติ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BreakPreview" topLeftCell="A14" zoomScaleNormal="100" zoomScaleSheetLayoutView="100" workbookViewId="0">
      <selection activeCell="L25" sqref="L25"/>
    </sheetView>
  </sheetViews>
  <sheetFormatPr defaultRowHeight="21" x14ac:dyDescent="0.35"/>
  <cols>
    <col min="1" max="1" width="6.75" style="1" customWidth="1"/>
    <col min="2" max="2" width="6.5" style="1" customWidth="1"/>
    <col min="3" max="5" width="9" style="1"/>
    <col min="6" max="6" width="9" style="3"/>
    <col min="7" max="7" width="9" style="1"/>
    <col min="8" max="8" width="13.375" style="2" bestFit="1" customWidth="1"/>
    <col min="9" max="16384" width="9" style="1"/>
  </cols>
  <sheetData>
    <row r="1" spans="1:8" x14ac:dyDescent="0.35">
      <c r="A1" s="48" t="s">
        <v>0</v>
      </c>
      <c r="B1" s="48"/>
      <c r="C1" s="48"/>
      <c r="D1" s="48"/>
      <c r="E1" s="48"/>
      <c r="F1" s="48"/>
      <c r="G1" s="48"/>
      <c r="H1" s="48"/>
    </row>
    <row r="2" spans="1:8" x14ac:dyDescent="0.35">
      <c r="A2" s="48" t="s">
        <v>1</v>
      </c>
      <c r="B2" s="48"/>
      <c r="C2" s="48"/>
      <c r="D2" s="48"/>
      <c r="E2" s="48"/>
      <c r="F2" s="48"/>
      <c r="G2" s="48"/>
      <c r="H2" s="48"/>
    </row>
    <row r="3" spans="1:8" x14ac:dyDescent="0.35">
      <c r="A3" s="48" t="s">
        <v>2</v>
      </c>
      <c r="B3" s="48"/>
      <c r="C3" s="48"/>
      <c r="D3" s="48"/>
      <c r="E3" s="48"/>
      <c r="F3" s="48"/>
      <c r="G3" s="48"/>
      <c r="H3" s="48"/>
    </row>
    <row r="5" spans="1:8" x14ac:dyDescent="0.35">
      <c r="F5" s="5" t="s">
        <v>21</v>
      </c>
    </row>
    <row r="6" spans="1:8" x14ac:dyDescent="0.35">
      <c r="A6" s="4" t="s">
        <v>3</v>
      </c>
      <c r="B6" s="4"/>
      <c r="F6" s="3">
        <v>2</v>
      </c>
      <c r="H6" s="2">
        <f>'หมายเหตุ 2'!C32</f>
        <v>13598816.16</v>
      </c>
    </row>
    <row r="7" spans="1:8" x14ac:dyDescent="0.35">
      <c r="A7" s="4" t="s">
        <v>4</v>
      </c>
      <c r="B7" s="4"/>
    </row>
    <row r="8" spans="1:8" x14ac:dyDescent="0.35">
      <c r="A8" s="4"/>
      <c r="B8" s="4" t="s">
        <v>5</v>
      </c>
    </row>
    <row r="9" spans="1:8" x14ac:dyDescent="0.35">
      <c r="C9" s="1" t="s">
        <v>6</v>
      </c>
      <c r="F9" s="3">
        <v>3</v>
      </c>
      <c r="H9" s="2">
        <f>'หมายเหตุ 3'!D12</f>
        <v>22926543.300000001</v>
      </c>
    </row>
    <row r="10" spans="1:8" x14ac:dyDescent="0.35">
      <c r="C10" s="1" t="s">
        <v>7</v>
      </c>
      <c r="F10" s="3">
        <v>4</v>
      </c>
      <c r="H10" s="2">
        <f>'หมายเหตุ 3'!D21</f>
        <v>33228</v>
      </c>
    </row>
    <row r="11" spans="1:8" x14ac:dyDescent="0.35">
      <c r="C11" s="1" t="s">
        <v>8</v>
      </c>
      <c r="H11" s="2">
        <v>33228</v>
      </c>
    </row>
    <row r="12" spans="1:8" ht="21.75" thickBot="1" x14ac:dyDescent="0.4">
      <c r="D12" s="4" t="s">
        <v>9</v>
      </c>
      <c r="H12" s="16">
        <f>SUM(H9:H11)</f>
        <v>22992999.300000001</v>
      </c>
    </row>
    <row r="13" spans="1:8" ht="21.75" thickTop="1" x14ac:dyDescent="0.35"/>
    <row r="15" spans="1:8" x14ac:dyDescent="0.35">
      <c r="A15" s="4" t="s">
        <v>10</v>
      </c>
      <c r="B15" s="4"/>
      <c r="C15" s="4"/>
      <c r="H15" s="2">
        <f>'หมายเหตุ 2'!C32</f>
        <v>13598816.16</v>
      </c>
    </row>
    <row r="16" spans="1:8" x14ac:dyDescent="0.35">
      <c r="A16" s="4" t="s">
        <v>11</v>
      </c>
      <c r="B16" s="4"/>
      <c r="C16" s="4"/>
    </row>
    <row r="17" spans="1:8" x14ac:dyDescent="0.35">
      <c r="A17" s="4"/>
      <c r="B17" s="4" t="s">
        <v>12</v>
      </c>
      <c r="C17" s="4"/>
    </row>
    <row r="18" spans="1:8" x14ac:dyDescent="0.35">
      <c r="C18" s="1" t="s">
        <v>13</v>
      </c>
      <c r="F18" s="3">
        <v>5</v>
      </c>
      <c r="H18" s="2">
        <f>'หมายเหตุ 5'!G49</f>
        <v>2978280.84</v>
      </c>
    </row>
    <row r="19" spans="1:8" x14ac:dyDescent="0.35">
      <c r="C19" s="1" t="s">
        <v>14</v>
      </c>
      <c r="H19" s="2">
        <v>33228</v>
      </c>
    </row>
    <row r="20" spans="1:8" x14ac:dyDescent="0.35">
      <c r="C20" s="1" t="s">
        <v>15</v>
      </c>
      <c r="F20" s="3">
        <v>6</v>
      </c>
      <c r="H20" s="2">
        <f>'หมายเหตุ 6'!D14</f>
        <v>1012546.26</v>
      </c>
    </row>
    <row r="21" spans="1:8" x14ac:dyDescent="0.35">
      <c r="D21" s="4" t="s">
        <v>16</v>
      </c>
      <c r="H21" s="30">
        <f>SUM(H18:H20)</f>
        <v>4024055.0999999996</v>
      </c>
    </row>
    <row r="22" spans="1:8" x14ac:dyDescent="0.35">
      <c r="A22" s="4" t="s">
        <v>17</v>
      </c>
    </row>
    <row r="23" spans="1:8" x14ac:dyDescent="0.35">
      <c r="B23" s="1" t="s">
        <v>17</v>
      </c>
      <c r="F23" s="3">
        <v>7</v>
      </c>
      <c r="H23" s="2">
        <f>'หมายเหตุ 7'!E15</f>
        <v>11775378.959999999</v>
      </c>
    </row>
    <row r="24" spans="1:8" x14ac:dyDescent="0.35">
      <c r="B24" s="1" t="s">
        <v>18</v>
      </c>
      <c r="H24" s="2">
        <v>7193565.2400000002</v>
      </c>
    </row>
    <row r="25" spans="1:8" x14ac:dyDescent="0.35">
      <c r="D25" s="4" t="s">
        <v>19</v>
      </c>
      <c r="H25" s="2">
        <f>SUM(H23:H24)</f>
        <v>18968944.199999999</v>
      </c>
    </row>
    <row r="26" spans="1:8" ht="21.75" thickBot="1" x14ac:dyDescent="0.4">
      <c r="D26" s="4" t="s">
        <v>20</v>
      </c>
      <c r="H26" s="16">
        <f>H21+H25</f>
        <v>22992999.299999997</v>
      </c>
    </row>
    <row r="27" spans="1:8" ht="21.75" thickTop="1" x14ac:dyDescent="0.35"/>
    <row r="29" spans="1:8" x14ac:dyDescent="0.35">
      <c r="A29" s="4" t="s">
        <v>22</v>
      </c>
    </row>
    <row r="32" spans="1:8" x14ac:dyDescent="0.35">
      <c r="A32" s="1" t="s">
        <v>29</v>
      </c>
      <c r="G32" s="1" t="s">
        <v>30</v>
      </c>
    </row>
    <row r="33" spans="1:7" x14ac:dyDescent="0.35">
      <c r="A33" s="1" t="s">
        <v>23</v>
      </c>
      <c r="D33" s="1" t="s">
        <v>25</v>
      </c>
      <c r="G33" s="1" t="s">
        <v>28</v>
      </c>
    </row>
    <row r="34" spans="1:7" x14ac:dyDescent="0.35">
      <c r="A34" s="1" t="s">
        <v>26</v>
      </c>
      <c r="D34" s="1" t="s">
        <v>24</v>
      </c>
      <c r="G34" s="1" t="s">
        <v>27</v>
      </c>
    </row>
  </sheetData>
  <mergeCells count="3">
    <mergeCell ref="A1:H1"/>
    <mergeCell ref="A2:H2"/>
    <mergeCell ref="A3:H3"/>
  </mergeCells>
  <pageMargins left="0.70866141732283472" right="0.51181102362204722" top="0.74803149606299213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31" workbookViewId="0">
      <selection activeCell="K7" sqref="K7"/>
    </sheetView>
  </sheetViews>
  <sheetFormatPr defaultRowHeight="21" x14ac:dyDescent="0.35"/>
  <cols>
    <col min="1" max="1" width="9" style="1"/>
    <col min="2" max="2" width="11.125" style="1" customWidth="1"/>
    <col min="3" max="16384" width="9" style="1"/>
  </cols>
  <sheetData>
    <row r="1" spans="1:9" x14ac:dyDescent="0.35">
      <c r="A1" s="48" t="s">
        <v>176</v>
      </c>
      <c r="B1" s="48"/>
      <c r="C1" s="48"/>
      <c r="D1" s="48"/>
      <c r="E1" s="48"/>
      <c r="F1" s="48"/>
      <c r="G1" s="48"/>
      <c r="H1" s="48"/>
      <c r="I1" s="48"/>
    </row>
    <row r="2" spans="1:9" x14ac:dyDescent="0.35">
      <c r="A2" s="48" t="s">
        <v>177</v>
      </c>
      <c r="B2" s="48"/>
      <c r="C2" s="48"/>
      <c r="D2" s="48"/>
      <c r="E2" s="48"/>
      <c r="F2" s="48"/>
      <c r="G2" s="48"/>
      <c r="H2" s="48"/>
      <c r="I2" s="48"/>
    </row>
    <row r="3" spans="1:9" x14ac:dyDescent="0.35">
      <c r="A3" s="48" t="s">
        <v>32</v>
      </c>
      <c r="B3" s="48"/>
      <c r="C3" s="48"/>
      <c r="D3" s="48"/>
      <c r="E3" s="48"/>
      <c r="F3" s="48"/>
      <c r="G3" s="48"/>
      <c r="H3" s="48"/>
      <c r="I3" s="48"/>
    </row>
    <row r="5" spans="1:9" x14ac:dyDescent="0.35">
      <c r="A5" s="4" t="s">
        <v>178</v>
      </c>
    </row>
    <row r="6" spans="1:9" x14ac:dyDescent="0.35">
      <c r="B6" s="63" t="s">
        <v>179</v>
      </c>
    </row>
    <row r="8" spans="1:9" x14ac:dyDescent="0.35">
      <c r="B8" s="1" t="s">
        <v>180</v>
      </c>
    </row>
    <row r="9" spans="1:9" x14ac:dyDescent="0.35">
      <c r="A9" s="1" t="s">
        <v>181</v>
      </c>
    </row>
    <row r="10" spans="1:9" x14ac:dyDescent="0.35">
      <c r="A10" s="1" t="s">
        <v>182</v>
      </c>
    </row>
    <row r="12" spans="1:9" x14ac:dyDescent="0.35">
      <c r="B12" s="1" t="s">
        <v>183</v>
      </c>
    </row>
    <row r="14" spans="1:9" x14ac:dyDescent="0.35">
      <c r="B14" s="1" t="s">
        <v>184</v>
      </c>
    </row>
    <row r="15" spans="1:9" x14ac:dyDescent="0.35">
      <c r="A15" s="1" t="s">
        <v>185</v>
      </c>
    </row>
    <row r="16" spans="1:9" x14ac:dyDescent="0.35">
      <c r="A16" s="1" t="s">
        <v>186</v>
      </c>
    </row>
    <row r="17" spans="1:5" x14ac:dyDescent="0.35">
      <c r="B17" s="25" t="s">
        <v>187</v>
      </c>
      <c r="C17" s="1" t="s">
        <v>188</v>
      </c>
    </row>
    <row r="18" spans="1:5" x14ac:dyDescent="0.35">
      <c r="B18" s="25" t="s">
        <v>189</v>
      </c>
      <c r="C18" s="1" t="s">
        <v>190</v>
      </c>
    </row>
    <row r="19" spans="1:5" x14ac:dyDescent="0.35">
      <c r="B19" s="25" t="s">
        <v>191</v>
      </c>
      <c r="C19" s="1" t="s">
        <v>192</v>
      </c>
    </row>
    <row r="20" spans="1:5" x14ac:dyDescent="0.35">
      <c r="B20" s="25" t="s">
        <v>193</v>
      </c>
      <c r="C20" s="1" t="s">
        <v>194</v>
      </c>
    </row>
    <row r="22" spans="1:5" x14ac:dyDescent="0.35">
      <c r="B22" s="1" t="s">
        <v>195</v>
      </c>
    </row>
    <row r="24" spans="1:5" x14ac:dyDescent="0.35">
      <c r="B24" s="1" t="s">
        <v>196</v>
      </c>
    </row>
    <row r="25" spans="1:5" x14ac:dyDescent="0.35">
      <c r="A25" s="1" t="s">
        <v>197</v>
      </c>
    </row>
    <row r="27" spans="1:5" x14ac:dyDescent="0.35">
      <c r="B27" s="1" t="s">
        <v>198</v>
      </c>
    </row>
    <row r="29" spans="1:5" x14ac:dyDescent="0.35">
      <c r="B29" s="1" t="s">
        <v>199</v>
      </c>
    </row>
    <row r="30" spans="1:5" x14ac:dyDescent="0.35">
      <c r="A30" s="1" t="s">
        <v>200</v>
      </c>
    </row>
    <row r="31" spans="1:5" x14ac:dyDescent="0.35">
      <c r="B31" s="1" t="s">
        <v>201</v>
      </c>
      <c r="E31" s="1" t="s">
        <v>202</v>
      </c>
    </row>
    <row r="32" spans="1:5" x14ac:dyDescent="0.35">
      <c r="B32" s="1" t="s">
        <v>203</v>
      </c>
      <c r="E32" s="1" t="s">
        <v>204</v>
      </c>
    </row>
    <row r="33" spans="1:5" x14ac:dyDescent="0.35">
      <c r="B33" s="1" t="s">
        <v>205</v>
      </c>
      <c r="E33" s="1" t="s">
        <v>206</v>
      </c>
    </row>
    <row r="34" spans="1:5" x14ac:dyDescent="0.35">
      <c r="B34" s="1" t="s">
        <v>207</v>
      </c>
      <c r="E34" s="1" t="s">
        <v>208</v>
      </c>
    </row>
    <row r="36" spans="1:5" x14ac:dyDescent="0.35">
      <c r="B36" s="1" t="s">
        <v>209</v>
      </c>
    </row>
    <row r="38" spans="1:5" x14ac:dyDescent="0.35">
      <c r="B38" s="1" t="s">
        <v>210</v>
      </c>
    </row>
    <row r="39" spans="1:5" x14ac:dyDescent="0.35">
      <c r="A39" s="1" t="s">
        <v>211</v>
      </c>
    </row>
    <row r="41" spans="1:5" x14ac:dyDescent="0.35">
      <c r="A41" s="1" t="s">
        <v>212</v>
      </c>
    </row>
    <row r="43" spans="1:5" x14ac:dyDescent="0.35">
      <c r="A43" s="4" t="s">
        <v>213</v>
      </c>
    </row>
    <row r="45" spans="1:5" x14ac:dyDescent="0.35">
      <c r="B45" s="1" t="s">
        <v>214</v>
      </c>
    </row>
    <row r="46" spans="1:5" x14ac:dyDescent="0.35">
      <c r="B46" s="1" t="s">
        <v>215</v>
      </c>
    </row>
    <row r="47" spans="1:5" x14ac:dyDescent="0.35">
      <c r="A47" s="1" t="s">
        <v>216</v>
      </c>
    </row>
    <row r="48" spans="1:5" x14ac:dyDescent="0.35">
      <c r="A48" s="1" t="s">
        <v>217</v>
      </c>
    </row>
    <row r="50" spans="2:2" x14ac:dyDescent="0.35">
      <c r="B50" s="1" t="s">
        <v>218</v>
      </c>
    </row>
    <row r="52" spans="2:2" x14ac:dyDescent="0.35">
      <c r="B52" s="1" t="s">
        <v>219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I8" sqref="I8"/>
    </sheetView>
  </sheetViews>
  <sheetFormatPr defaultRowHeight="21" x14ac:dyDescent="0.35"/>
  <cols>
    <col min="1" max="1" width="4" style="1" customWidth="1"/>
    <col min="2" max="2" width="28.75" style="1" customWidth="1"/>
    <col min="3" max="3" width="15.125" style="2" customWidth="1"/>
    <col min="4" max="4" width="26.25" style="1" customWidth="1"/>
    <col min="5" max="5" width="15.375" style="2" customWidth="1"/>
    <col min="6" max="16384" width="9" style="1"/>
  </cols>
  <sheetData>
    <row r="1" spans="1:5" x14ac:dyDescent="0.35">
      <c r="A1" s="48" t="s">
        <v>0</v>
      </c>
      <c r="B1" s="48"/>
      <c r="C1" s="48"/>
      <c r="D1" s="48"/>
      <c r="E1" s="48"/>
    </row>
    <row r="2" spans="1:5" x14ac:dyDescent="0.35">
      <c r="A2" s="48" t="s">
        <v>31</v>
      </c>
      <c r="B2" s="48"/>
      <c r="C2" s="48"/>
      <c r="D2" s="48"/>
      <c r="E2" s="48"/>
    </row>
    <row r="3" spans="1:5" x14ac:dyDescent="0.35">
      <c r="A3" s="48" t="s">
        <v>32</v>
      </c>
      <c r="B3" s="48"/>
      <c r="C3" s="48"/>
      <c r="D3" s="48"/>
      <c r="E3" s="48"/>
    </row>
    <row r="4" spans="1:5" x14ac:dyDescent="0.35">
      <c r="A4" s="4" t="s">
        <v>33</v>
      </c>
    </row>
    <row r="6" spans="1:5" x14ac:dyDescent="0.35">
      <c r="A6" s="51" t="s">
        <v>34</v>
      </c>
      <c r="B6" s="52"/>
      <c r="C6" s="55" t="s">
        <v>40</v>
      </c>
      <c r="D6" s="57" t="s">
        <v>41</v>
      </c>
      <c r="E6" s="55" t="s">
        <v>42</v>
      </c>
    </row>
    <row r="7" spans="1:5" x14ac:dyDescent="0.35">
      <c r="A7" s="53"/>
      <c r="B7" s="54"/>
      <c r="C7" s="56"/>
      <c r="D7" s="58"/>
      <c r="E7" s="56"/>
    </row>
    <row r="8" spans="1:5" x14ac:dyDescent="0.35">
      <c r="A8" s="8" t="s">
        <v>35</v>
      </c>
      <c r="B8" s="9"/>
      <c r="D8" s="11"/>
      <c r="E8" s="12"/>
    </row>
    <row r="9" spans="1:5" x14ac:dyDescent="0.35">
      <c r="A9" s="10"/>
      <c r="B9" s="9" t="s">
        <v>36</v>
      </c>
      <c r="C9" s="2">
        <v>6270273</v>
      </c>
      <c r="D9" s="11" t="s">
        <v>57</v>
      </c>
      <c r="E9" s="12">
        <v>10230046.16</v>
      </c>
    </row>
    <row r="10" spans="1:5" x14ac:dyDescent="0.35">
      <c r="A10" s="10"/>
      <c r="B10" s="9" t="s">
        <v>37</v>
      </c>
      <c r="C10" s="2">
        <v>333500</v>
      </c>
      <c r="D10" s="11" t="s">
        <v>62</v>
      </c>
      <c r="E10" s="12"/>
    </row>
    <row r="11" spans="1:5" x14ac:dyDescent="0.35">
      <c r="A11" s="10"/>
      <c r="B11" s="9" t="s">
        <v>38</v>
      </c>
      <c r="C11" s="2">
        <v>143000</v>
      </c>
      <c r="D11" s="11" t="s">
        <v>58</v>
      </c>
      <c r="E11" s="12">
        <v>10125</v>
      </c>
    </row>
    <row r="12" spans="1:5" x14ac:dyDescent="0.35">
      <c r="A12" s="10"/>
      <c r="B12" s="9" t="s">
        <v>39</v>
      </c>
      <c r="C12" s="2">
        <v>37900</v>
      </c>
      <c r="D12" s="11" t="s">
        <v>59</v>
      </c>
      <c r="E12" s="12">
        <v>224945</v>
      </c>
    </row>
    <row r="13" spans="1:5" x14ac:dyDescent="0.35">
      <c r="A13" s="10"/>
      <c r="B13" s="9"/>
      <c r="D13" s="11" t="s">
        <v>60</v>
      </c>
      <c r="E13" s="12">
        <v>5700</v>
      </c>
    </row>
    <row r="14" spans="1:5" x14ac:dyDescent="0.35">
      <c r="A14" s="10"/>
      <c r="B14" s="9"/>
      <c r="D14" s="11" t="s">
        <v>61</v>
      </c>
      <c r="E14" s="12">
        <v>3128000</v>
      </c>
    </row>
    <row r="15" spans="1:5" x14ac:dyDescent="0.35">
      <c r="A15" s="10"/>
      <c r="B15" s="9"/>
      <c r="D15" s="11"/>
      <c r="E15" s="12"/>
    </row>
    <row r="16" spans="1:5" x14ac:dyDescent="0.35">
      <c r="A16" s="8" t="s">
        <v>43</v>
      </c>
      <c r="B16" s="9"/>
      <c r="D16" s="11"/>
      <c r="E16" s="12"/>
    </row>
    <row r="17" spans="1:5" x14ac:dyDescent="0.35">
      <c r="A17" s="10"/>
      <c r="B17" s="9" t="s">
        <v>44</v>
      </c>
      <c r="C17" s="2">
        <v>1358754.16</v>
      </c>
      <c r="D17" s="11"/>
      <c r="E17" s="12"/>
    </row>
    <row r="18" spans="1:5" x14ac:dyDescent="0.35">
      <c r="A18" s="10"/>
      <c r="B18" s="9" t="s">
        <v>45</v>
      </c>
      <c r="C18" s="2">
        <v>62500</v>
      </c>
      <c r="D18" s="11"/>
      <c r="E18" s="12"/>
    </row>
    <row r="19" spans="1:5" x14ac:dyDescent="0.35">
      <c r="A19" s="10"/>
      <c r="B19" s="9" t="s">
        <v>46</v>
      </c>
      <c r="C19" s="2">
        <v>571560</v>
      </c>
      <c r="D19" s="11"/>
      <c r="E19" s="12"/>
    </row>
    <row r="20" spans="1:5" x14ac:dyDescent="0.35">
      <c r="A20" s="10"/>
      <c r="B20" s="9" t="s">
        <v>47</v>
      </c>
      <c r="C20" s="2">
        <v>85630</v>
      </c>
      <c r="D20" s="11"/>
      <c r="E20" s="12"/>
    </row>
    <row r="21" spans="1:5" x14ac:dyDescent="0.35">
      <c r="A21" s="10"/>
      <c r="B21" s="9" t="s">
        <v>48</v>
      </c>
      <c r="C21" s="2">
        <v>327177</v>
      </c>
      <c r="D21" s="11"/>
      <c r="E21" s="12"/>
    </row>
    <row r="22" spans="1:5" x14ac:dyDescent="0.35">
      <c r="A22" s="10"/>
      <c r="B22" s="9" t="s">
        <v>49</v>
      </c>
      <c r="C22" s="2">
        <v>62397</v>
      </c>
      <c r="D22" s="11"/>
      <c r="E22" s="12"/>
    </row>
    <row r="23" spans="1:5" x14ac:dyDescent="0.35">
      <c r="A23" s="10"/>
      <c r="B23" s="9" t="s">
        <v>50</v>
      </c>
      <c r="C23" s="2">
        <v>199300</v>
      </c>
      <c r="D23" s="11"/>
      <c r="E23" s="12"/>
    </row>
    <row r="24" spans="1:5" x14ac:dyDescent="0.35">
      <c r="A24" s="10"/>
      <c r="B24" s="9" t="s">
        <v>51</v>
      </c>
      <c r="C24" s="2">
        <v>3783900</v>
      </c>
      <c r="D24" s="11"/>
      <c r="E24" s="12"/>
    </row>
    <row r="25" spans="1:5" x14ac:dyDescent="0.35">
      <c r="A25" s="10"/>
      <c r="B25" s="9" t="s">
        <v>52</v>
      </c>
      <c r="C25" s="2">
        <v>150700</v>
      </c>
      <c r="D25" s="11"/>
      <c r="E25" s="12"/>
    </row>
    <row r="26" spans="1:5" x14ac:dyDescent="0.35">
      <c r="A26" s="10"/>
      <c r="B26" s="9" t="s">
        <v>53</v>
      </c>
      <c r="C26" s="2">
        <v>126325</v>
      </c>
      <c r="D26" s="11"/>
      <c r="E26" s="12"/>
    </row>
    <row r="27" spans="1:5" x14ac:dyDescent="0.35">
      <c r="A27" s="10"/>
      <c r="B27" s="9" t="s">
        <v>54</v>
      </c>
      <c r="C27" s="2">
        <v>10400</v>
      </c>
      <c r="D27" s="11"/>
      <c r="E27" s="12"/>
    </row>
    <row r="28" spans="1:5" x14ac:dyDescent="0.35">
      <c r="A28" s="10"/>
      <c r="B28" s="9" t="s">
        <v>55</v>
      </c>
      <c r="C28" s="2">
        <v>14500</v>
      </c>
      <c r="D28" s="11"/>
      <c r="E28" s="12"/>
    </row>
    <row r="29" spans="1:5" x14ac:dyDescent="0.35">
      <c r="A29" s="10"/>
      <c r="B29" s="9" t="s">
        <v>56</v>
      </c>
      <c r="C29" s="2">
        <v>61000</v>
      </c>
      <c r="D29" s="11"/>
      <c r="E29" s="12"/>
    </row>
    <row r="30" spans="1:5" x14ac:dyDescent="0.35">
      <c r="A30" s="10"/>
      <c r="B30" s="9"/>
      <c r="D30" s="11"/>
      <c r="E30" s="12"/>
    </row>
    <row r="31" spans="1:5" x14ac:dyDescent="0.35">
      <c r="A31" s="10"/>
      <c r="B31" s="9"/>
      <c r="D31" s="11"/>
      <c r="E31" s="12"/>
    </row>
    <row r="32" spans="1:5" x14ac:dyDescent="0.35">
      <c r="A32" s="49" t="s">
        <v>63</v>
      </c>
      <c r="B32" s="50"/>
      <c r="C32" s="13">
        <f>SUM(C9:C30)</f>
        <v>13598816.16</v>
      </c>
      <c r="D32" s="14"/>
      <c r="E32" s="7">
        <f>SUM(E9:E14)</f>
        <v>13598816.16</v>
      </c>
    </row>
  </sheetData>
  <mergeCells count="8">
    <mergeCell ref="A32:B32"/>
    <mergeCell ref="A1:E1"/>
    <mergeCell ref="A2:E2"/>
    <mergeCell ref="A3:E3"/>
    <mergeCell ref="A6:B7"/>
    <mergeCell ref="C6:C7"/>
    <mergeCell ref="D6:D7"/>
    <mergeCell ref="E6:E7"/>
  </mergeCells>
  <pageMargins left="0.51181102362204722" right="0.11811023622047245" top="0.9448818897637796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16" workbookViewId="0">
      <selection activeCell="G17" sqref="G17"/>
    </sheetView>
  </sheetViews>
  <sheetFormatPr defaultRowHeight="21" x14ac:dyDescent="0.35"/>
  <cols>
    <col min="1" max="1" width="9" style="1"/>
    <col min="2" max="2" width="46.25" style="1" bestFit="1" customWidth="1"/>
    <col min="3" max="3" width="9" style="1"/>
    <col min="4" max="4" width="13.375" style="2" bestFit="1" customWidth="1"/>
    <col min="5" max="16384" width="9" style="1"/>
  </cols>
  <sheetData>
    <row r="1" spans="1:4" x14ac:dyDescent="0.35">
      <c r="A1" s="48" t="s">
        <v>0</v>
      </c>
      <c r="B1" s="48"/>
      <c r="C1" s="48"/>
      <c r="D1" s="48"/>
    </row>
    <row r="2" spans="1:4" x14ac:dyDescent="0.35">
      <c r="A2" s="48" t="s">
        <v>31</v>
      </c>
      <c r="B2" s="48"/>
      <c r="C2" s="48"/>
      <c r="D2" s="48"/>
    </row>
    <row r="3" spans="1:4" x14ac:dyDescent="0.35">
      <c r="A3" s="48" t="s">
        <v>32</v>
      </c>
      <c r="B3" s="48"/>
      <c r="C3" s="48"/>
      <c r="D3" s="48"/>
    </row>
    <row r="4" spans="1:4" x14ac:dyDescent="0.35">
      <c r="A4" s="5"/>
      <c r="B4" s="5"/>
      <c r="C4" s="5"/>
      <c r="D4" s="15"/>
    </row>
    <row r="5" spans="1:4" x14ac:dyDescent="0.35">
      <c r="A5" s="4" t="s">
        <v>64</v>
      </c>
      <c r="C5" s="2"/>
    </row>
    <row r="7" spans="1:4" x14ac:dyDescent="0.35">
      <c r="B7" s="1" t="s">
        <v>65</v>
      </c>
    </row>
    <row r="8" spans="1:4" x14ac:dyDescent="0.35">
      <c r="B8" s="1" t="s">
        <v>66</v>
      </c>
      <c r="D8" s="2">
        <v>21617150.43</v>
      </c>
    </row>
    <row r="9" spans="1:4" x14ac:dyDescent="0.35">
      <c r="B9" s="1" t="s">
        <v>67</v>
      </c>
      <c r="D9" s="2">
        <v>702008.51</v>
      </c>
    </row>
    <row r="10" spans="1:4" x14ac:dyDescent="0.35">
      <c r="B10" s="1" t="s">
        <v>68</v>
      </c>
      <c r="D10" s="2">
        <v>607384.36</v>
      </c>
    </row>
    <row r="12" spans="1:4" ht="21.75" thickBot="1" x14ac:dyDescent="0.4">
      <c r="B12" s="5" t="s">
        <v>63</v>
      </c>
      <c r="D12" s="16">
        <f>SUM(D8:D11)</f>
        <v>22926543.300000001</v>
      </c>
    </row>
    <row r="13" spans="1:4" ht="21.75" thickTop="1" x14ac:dyDescent="0.35"/>
    <row r="16" spans="1:4" x14ac:dyDescent="0.35">
      <c r="A16" s="4" t="s">
        <v>69</v>
      </c>
    </row>
    <row r="18" spans="2:4" x14ac:dyDescent="0.35">
      <c r="B18" s="1" t="s">
        <v>70</v>
      </c>
      <c r="D18" s="2">
        <v>31647</v>
      </c>
    </row>
    <row r="19" spans="2:4" x14ac:dyDescent="0.35">
      <c r="B19" s="1" t="s">
        <v>71</v>
      </c>
      <c r="D19" s="2">
        <v>1581</v>
      </c>
    </row>
    <row r="21" spans="2:4" ht="21.75" thickBot="1" x14ac:dyDescent="0.4">
      <c r="B21" s="5" t="s">
        <v>63</v>
      </c>
      <c r="D21" s="16">
        <f>SUM(D18:D20)</f>
        <v>33228</v>
      </c>
    </row>
    <row r="22" spans="2:4" ht="21.75" thickTop="1" x14ac:dyDescent="0.35"/>
  </sheetData>
  <mergeCells count="3">
    <mergeCell ref="A1:D1"/>
    <mergeCell ref="A2:D2"/>
    <mergeCell ref="A3:D3"/>
  </mergeCells>
  <pageMargins left="0.70866141732283472" right="0.51181102362204722" top="0.9448818897637796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zoomScaleNormal="100" zoomScaleSheetLayoutView="100" workbookViewId="0">
      <selection sqref="A1:G3"/>
    </sheetView>
  </sheetViews>
  <sheetFormatPr defaultRowHeight="21" x14ac:dyDescent="0.35"/>
  <cols>
    <col min="1" max="1" width="12.75" style="1" customWidth="1"/>
    <col min="2" max="2" width="19.125" style="1" bestFit="1" customWidth="1"/>
    <col min="3" max="3" width="26" style="1" bestFit="1" customWidth="1"/>
    <col min="4" max="4" width="16.25" style="1" bestFit="1" customWidth="1"/>
    <col min="5" max="5" width="25.5" style="1" bestFit="1" customWidth="1"/>
    <col min="6" max="6" width="23.625" style="1" bestFit="1" customWidth="1"/>
    <col min="7" max="7" width="12.625" style="2" bestFit="1" customWidth="1"/>
    <col min="8" max="16384" width="9" style="1"/>
  </cols>
  <sheetData>
    <row r="1" spans="1:7" x14ac:dyDescent="0.35">
      <c r="A1" s="48" t="s">
        <v>0</v>
      </c>
      <c r="B1" s="48"/>
      <c r="C1" s="48"/>
      <c r="D1" s="48"/>
      <c r="E1" s="48"/>
      <c r="F1" s="48"/>
      <c r="G1" s="48"/>
    </row>
    <row r="2" spans="1:7" x14ac:dyDescent="0.35">
      <c r="A2" s="48" t="s">
        <v>31</v>
      </c>
      <c r="B2" s="48"/>
      <c r="C2" s="48"/>
      <c r="D2" s="48"/>
      <c r="E2" s="48"/>
      <c r="F2" s="48"/>
      <c r="G2" s="48"/>
    </row>
    <row r="3" spans="1:7" x14ac:dyDescent="0.35">
      <c r="A3" s="48" t="s">
        <v>32</v>
      </c>
      <c r="B3" s="48"/>
      <c r="C3" s="48"/>
      <c r="D3" s="48"/>
      <c r="E3" s="48"/>
      <c r="F3" s="48"/>
      <c r="G3" s="48"/>
    </row>
    <row r="4" spans="1:7" x14ac:dyDescent="0.35">
      <c r="A4" s="5"/>
      <c r="B4" s="5"/>
      <c r="C4" s="5"/>
      <c r="D4" s="15"/>
    </row>
    <row r="5" spans="1:7" x14ac:dyDescent="0.35">
      <c r="A5" s="4" t="s">
        <v>72</v>
      </c>
      <c r="C5" s="2"/>
      <c r="D5" s="2"/>
    </row>
    <row r="7" spans="1:7" x14ac:dyDescent="0.35">
      <c r="A7" s="57" t="s">
        <v>73</v>
      </c>
      <c r="B7" s="57" t="s">
        <v>74</v>
      </c>
      <c r="C7" s="57" t="s">
        <v>75</v>
      </c>
      <c r="D7" s="57" t="s">
        <v>76</v>
      </c>
      <c r="E7" s="57" t="s">
        <v>77</v>
      </c>
      <c r="F7" s="57" t="s">
        <v>78</v>
      </c>
      <c r="G7" s="55" t="s">
        <v>79</v>
      </c>
    </row>
    <row r="8" spans="1:7" x14ac:dyDescent="0.35">
      <c r="A8" s="58"/>
      <c r="B8" s="58"/>
      <c r="C8" s="58"/>
      <c r="D8" s="58"/>
      <c r="E8" s="58"/>
      <c r="F8" s="58"/>
      <c r="G8" s="56"/>
    </row>
    <row r="9" spans="1:7" x14ac:dyDescent="0.35">
      <c r="A9" s="17" t="s">
        <v>80</v>
      </c>
      <c r="B9" s="17" t="s">
        <v>81</v>
      </c>
      <c r="C9" s="17" t="s">
        <v>82</v>
      </c>
      <c r="D9" s="17" t="s">
        <v>83</v>
      </c>
      <c r="E9" s="17" t="s">
        <v>84</v>
      </c>
      <c r="F9" s="17" t="s">
        <v>85</v>
      </c>
      <c r="G9" s="18">
        <v>38000</v>
      </c>
    </row>
    <row r="10" spans="1:7" x14ac:dyDescent="0.35">
      <c r="A10" s="19" t="s">
        <v>80</v>
      </c>
      <c r="B10" s="19" t="s">
        <v>81</v>
      </c>
      <c r="C10" s="19" t="s">
        <v>88</v>
      </c>
      <c r="D10" s="19" t="s">
        <v>83</v>
      </c>
      <c r="E10" s="19" t="s">
        <v>84</v>
      </c>
      <c r="F10" s="19" t="s">
        <v>85</v>
      </c>
      <c r="G10" s="20">
        <v>5000</v>
      </c>
    </row>
    <row r="11" spans="1:7" x14ac:dyDescent="0.35">
      <c r="A11" s="19" t="s">
        <v>80</v>
      </c>
      <c r="B11" s="19" t="s">
        <v>86</v>
      </c>
      <c r="C11" s="19" t="s">
        <v>87</v>
      </c>
      <c r="D11" s="19" t="s">
        <v>83</v>
      </c>
      <c r="E11" s="19" t="s">
        <v>84</v>
      </c>
      <c r="F11" s="19" t="s">
        <v>85</v>
      </c>
      <c r="G11" s="20">
        <v>5000</v>
      </c>
    </row>
    <row r="12" spans="1:7" x14ac:dyDescent="0.35">
      <c r="A12" s="19" t="s">
        <v>80</v>
      </c>
      <c r="B12" s="19" t="s">
        <v>81</v>
      </c>
      <c r="C12" s="19" t="s">
        <v>88</v>
      </c>
      <c r="D12" s="19" t="s">
        <v>89</v>
      </c>
      <c r="E12" s="19" t="s">
        <v>90</v>
      </c>
      <c r="F12" s="19" t="s">
        <v>91</v>
      </c>
      <c r="G12" s="20">
        <v>24800</v>
      </c>
    </row>
    <row r="13" spans="1:7" x14ac:dyDescent="0.35">
      <c r="A13" s="19" t="s">
        <v>80</v>
      </c>
      <c r="B13" s="19" t="s">
        <v>92</v>
      </c>
      <c r="C13" s="19" t="s">
        <v>93</v>
      </c>
      <c r="D13" s="19" t="s">
        <v>89</v>
      </c>
      <c r="E13" s="19" t="s">
        <v>90</v>
      </c>
      <c r="F13" s="19" t="s">
        <v>91</v>
      </c>
      <c r="G13" s="20">
        <v>29100</v>
      </c>
    </row>
    <row r="14" spans="1:7" x14ac:dyDescent="0.35">
      <c r="A14" s="19" t="s">
        <v>80</v>
      </c>
      <c r="B14" s="19" t="s">
        <v>92</v>
      </c>
      <c r="C14" s="19" t="s">
        <v>93</v>
      </c>
      <c r="D14" s="19" t="s">
        <v>89</v>
      </c>
      <c r="E14" s="19" t="s">
        <v>90</v>
      </c>
      <c r="F14" s="19" t="s">
        <v>94</v>
      </c>
      <c r="G14" s="20">
        <v>18000</v>
      </c>
    </row>
    <row r="15" spans="1:7" x14ac:dyDescent="0.35">
      <c r="A15" s="19" t="s">
        <v>80</v>
      </c>
      <c r="B15" s="19" t="s">
        <v>95</v>
      </c>
      <c r="C15" s="19" t="s">
        <v>97</v>
      </c>
      <c r="D15" s="19" t="s">
        <v>89</v>
      </c>
      <c r="E15" s="19" t="s">
        <v>98</v>
      </c>
      <c r="F15" s="19" t="s">
        <v>99</v>
      </c>
      <c r="G15" s="20">
        <v>48000</v>
      </c>
    </row>
    <row r="16" spans="1:7" x14ac:dyDescent="0.35">
      <c r="A16" s="19"/>
      <c r="B16" s="19" t="s">
        <v>96</v>
      </c>
      <c r="C16" s="19"/>
      <c r="D16" s="19"/>
      <c r="E16" s="19"/>
      <c r="F16" s="19"/>
      <c r="G16" s="20"/>
    </row>
    <row r="17" spans="1:7" x14ac:dyDescent="0.35">
      <c r="A17" s="19" t="s">
        <v>80</v>
      </c>
      <c r="B17" s="19" t="s">
        <v>81</v>
      </c>
      <c r="C17" s="19" t="s">
        <v>82</v>
      </c>
      <c r="D17" s="19" t="s">
        <v>89</v>
      </c>
      <c r="E17" s="19" t="s">
        <v>90</v>
      </c>
      <c r="F17" s="19" t="s">
        <v>100</v>
      </c>
      <c r="G17" s="20">
        <v>31500</v>
      </c>
    </row>
    <row r="18" spans="1:7" x14ac:dyDescent="0.35">
      <c r="A18" s="19" t="s">
        <v>80</v>
      </c>
      <c r="B18" s="19" t="s">
        <v>101</v>
      </c>
      <c r="C18" s="19" t="s">
        <v>102</v>
      </c>
      <c r="D18" s="19" t="s">
        <v>89</v>
      </c>
      <c r="E18" s="19" t="s">
        <v>104</v>
      </c>
      <c r="F18" s="19" t="s">
        <v>105</v>
      </c>
      <c r="G18" s="20">
        <v>109800</v>
      </c>
    </row>
    <row r="19" spans="1:7" x14ac:dyDescent="0.35">
      <c r="A19" s="19"/>
      <c r="B19" s="19"/>
      <c r="C19" s="19" t="s">
        <v>103</v>
      </c>
      <c r="D19" s="19"/>
      <c r="E19" s="19"/>
      <c r="F19" s="19"/>
      <c r="G19" s="20"/>
    </row>
    <row r="20" spans="1:7" x14ac:dyDescent="0.35">
      <c r="A20" s="19" t="s">
        <v>80</v>
      </c>
      <c r="B20" s="19" t="s">
        <v>106</v>
      </c>
      <c r="C20" s="19" t="s">
        <v>107</v>
      </c>
      <c r="D20" s="19" t="s">
        <v>108</v>
      </c>
      <c r="E20" s="19" t="s">
        <v>109</v>
      </c>
      <c r="F20" s="19" t="s">
        <v>110</v>
      </c>
      <c r="G20" s="20">
        <v>297000</v>
      </c>
    </row>
    <row r="21" spans="1:7" x14ac:dyDescent="0.35">
      <c r="A21" s="19" t="s">
        <v>80</v>
      </c>
      <c r="B21" s="19" t="s">
        <v>106</v>
      </c>
      <c r="C21" s="19" t="s">
        <v>107</v>
      </c>
      <c r="D21" s="19" t="s">
        <v>108</v>
      </c>
      <c r="E21" s="19" t="s">
        <v>111</v>
      </c>
      <c r="F21" s="19" t="s">
        <v>112</v>
      </c>
      <c r="G21" s="20">
        <v>97000</v>
      </c>
    </row>
    <row r="22" spans="1:7" x14ac:dyDescent="0.35">
      <c r="A22" s="19"/>
      <c r="B22" s="19"/>
      <c r="C22" s="19"/>
      <c r="D22" s="19"/>
      <c r="E22" s="19"/>
      <c r="F22" s="19" t="s">
        <v>113</v>
      </c>
      <c r="G22" s="20"/>
    </row>
    <row r="23" spans="1:7" x14ac:dyDescent="0.35">
      <c r="A23" s="19" t="s">
        <v>80</v>
      </c>
      <c r="B23" s="19" t="s">
        <v>92</v>
      </c>
      <c r="C23" s="19" t="s">
        <v>93</v>
      </c>
      <c r="D23" s="19" t="s">
        <v>108</v>
      </c>
      <c r="E23" s="19" t="s">
        <v>114</v>
      </c>
      <c r="F23" s="19" t="s">
        <v>115</v>
      </c>
      <c r="G23" s="20">
        <v>31000</v>
      </c>
    </row>
    <row r="24" spans="1:7" x14ac:dyDescent="0.35">
      <c r="A24" s="19" t="s">
        <v>80</v>
      </c>
      <c r="B24" s="19" t="s">
        <v>92</v>
      </c>
      <c r="C24" s="19" t="s">
        <v>116</v>
      </c>
      <c r="D24" s="19" t="s">
        <v>108</v>
      </c>
      <c r="E24" s="19" t="s">
        <v>114</v>
      </c>
      <c r="F24" s="19" t="s">
        <v>118</v>
      </c>
      <c r="G24" s="20">
        <v>13000</v>
      </c>
    </row>
    <row r="25" spans="1:7" x14ac:dyDescent="0.35">
      <c r="A25" s="19"/>
      <c r="B25" s="19"/>
      <c r="C25" s="19" t="s">
        <v>117</v>
      </c>
      <c r="D25" s="19"/>
      <c r="E25" s="19"/>
      <c r="F25" s="19"/>
      <c r="G25" s="20"/>
    </row>
    <row r="26" spans="1:7" x14ac:dyDescent="0.35">
      <c r="A26" s="57" t="s">
        <v>73</v>
      </c>
      <c r="B26" s="57" t="s">
        <v>74</v>
      </c>
      <c r="C26" s="57" t="s">
        <v>75</v>
      </c>
      <c r="D26" s="57" t="s">
        <v>76</v>
      </c>
      <c r="E26" s="57" t="s">
        <v>77</v>
      </c>
      <c r="F26" s="57" t="s">
        <v>78</v>
      </c>
      <c r="G26" s="55" t="s">
        <v>79</v>
      </c>
    </row>
    <row r="27" spans="1:7" x14ac:dyDescent="0.35">
      <c r="A27" s="58"/>
      <c r="B27" s="58"/>
      <c r="C27" s="58"/>
      <c r="D27" s="58"/>
      <c r="E27" s="58"/>
      <c r="F27" s="58"/>
      <c r="G27" s="56"/>
    </row>
    <row r="28" spans="1:7" x14ac:dyDescent="0.35">
      <c r="A28" s="19" t="s">
        <v>80</v>
      </c>
      <c r="B28" s="19" t="s">
        <v>101</v>
      </c>
      <c r="C28" s="19" t="s">
        <v>102</v>
      </c>
      <c r="D28" s="19" t="s">
        <v>108</v>
      </c>
      <c r="E28" s="19" t="s">
        <v>109</v>
      </c>
      <c r="F28" s="19" t="s">
        <v>119</v>
      </c>
      <c r="G28" s="20">
        <v>135000</v>
      </c>
    </row>
    <row r="29" spans="1:7" x14ac:dyDescent="0.35">
      <c r="A29" s="19"/>
      <c r="B29" s="19"/>
      <c r="C29" s="19" t="s">
        <v>103</v>
      </c>
      <c r="D29" s="19"/>
      <c r="E29" s="19"/>
      <c r="F29" s="19"/>
      <c r="G29" s="20"/>
    </row>
    <row r="30" spans="1:7" x14ac:dyDescent="0.35">
      <c r="A30" s="19" t="s">
        <v>80</v>
      </c>
      <c r="B30" s="19" t="s">
        <v>101</v>
      </c>
      <c r="C30" s="19" t="s">
        <v>102</v>
      </c>
      <c r="D30" s="19" t="s">
        <v>108</v>
      </c>
      <c r="E30" s="19" t="s">
        <v>109</v>
      </c>
      <c r="F30" s="19" t="s">
        <v>120</v>
      </c>
      <c r="G30" s="20">
        <v>114000</v>
      </c>
    </row>
    <row r="31" spans="1:7" x14ac:dyDescent="0.35">
      <c r="A31" s="19"/>
      <c r="B31" s="19"/>
      <c r="C31" s="19" t="s">
        <v>103</v>
      </c>
      <c r="D31" s="19"/>
      <c r="E31" s="19"/>
      <c r="F31" s="19"/>
      <c r="G31" s="20"/>
    </row>
    <row r="32" spans="1:7" x14ac:dyDescent="0.35">
      <c r="A32" s="19" t="s">
        <v>80</v>
      </c>
      <c r="B32" s="19" t="s">
        <v>92</v>
      </c>
      <c r="C32" s="19" t="s">
        <v>116</v>
      </c>
      <c r="D32" s="19" t="s">
        <v>108</v>
      </c>
      <c r="E32" s="19" t="s">
        <v>114</v>
      </c>
      <c r="F32" s="19" t="s">
        <v>121</v>
      </c>
      <c r="G32" s="20">
        <v>440000</v>
      </c>
    </row>
    <row r="33" spans="1:7" x14ac:dyDescent="0.35">
      <c r="A33" s="19"/>
      <c r="B33" s="19"/>
      <c r="C33" s="19" t="s">
        <v>117</v>
      </c>
      <c r="D33" s="19"/>
      <c r="E33" s="19"/>
      <c r="F33" s="19"/>
      <c r="G33" s="20"/>
    </row>
    <row r="34" spans="1:7" x14ac:dyDescent="0.35">
      <c r="A34" s="19" t="s">
        <v>80</v>
      </c>
      <c r="B34" s="19" t="s">
        <v>106</v>
      </c>
      <c r="C34" s="19" t="s">
        <v>107</v>
      </c>
      <c r="D34" s="19" t="s">
        <v>108</v>
      </c>
      <c r="E34" s="19" t="s">
        <v>111</v>
      </c>
      <c r="F34" s="19" t="s">
        <v>122</v>
      </c>
      <c r="G34" s="20">
        <v>116500</v>
      </c>
    </row>
    <row r="35" spans="1:7" x14ac:dyDescent="0.35">
      <c r="A35" s="19"/>
      <c r="B35" s="19"/>
      <c r="C35" s="19"/>
      <c r="D35" s="19"/>
      <c r="E35" s="19"/>
      <c r="F35" s="19" t="s">
        <v>123</v>
      </c>
      <c r="G35" s="20"/>
    </row>
    <row r="36" spans="1:7" x14ac:dyDescent="0.35">
      <c r="A36" s="19" t="s">
        <v>80</v>
      </c>
      <c r="B36" s="19" t="s">
        <v>106</v>
      </c>
      <c r="C36" s="19" t="s">
        <v>107</v>
      </c>
      <c r="D36" s="19" t="s">
        <v>108</v>
      </c>
      <c r="E36" s="19" t="s">
        <v>111</v>
      </c>
      <c r="F36" s="19" t="s">
        <v>124</v>
      </c>
      <c r="G36" s="20">
        <v>553000</v>
      </c>
    </row>
    <row r="37" spans="1:7" x14ac:dyDescent="0.35">
      <c r="A37" s="19" t="s">
        <v>80</v>
      </c>
      <c r="B37" s="19" t="s">
        <v>106</v>
      </c>
      <c r="C37" s="19" t="s">
        <v>107</v>
      </c>
      <c r="D37" s="19" t="s">
        <v>108</v>
      </c>
      <c r="E37" s="19" t="s">
        <v>111</v>
      </c>
      <c r="F37" s="19" t="s">
        <v>125</v>
      </c>
      <c r="G37" s="20">
        <v>150000</v>
      </c>
    </row>
    <row r="38" spans="1:7" x14ac:dyDescent="0.35">
      <c r="A38" s="19" t="s">
        <v>80</v>
      </c>
      <c r="B38" s="19" t="s">
        <v>106</v>
      </c>
      <c r="C38" s="19" t="s">
        <v>107</v>
      </c>
      <c r="D38" s="19" t="s">
        <v>108</v>
      </c>
      <c r="E38" s="19" t="s">
        <v>111</v>
      </c>
      <c r="F38" s="19" t="s">
        <v>126</v>
      </c>
      <c r="G38" s="20">
        <v>242000</v>
      </c>
    </row>
    <row r="39" spans="1:7" x14ac:dyDescent="0.35">
      <c r="A39" s="19"/>
      <c r="B39" s="19"/>
      <c r="C39" s="19"/>
      <c r="D39" s="19"/>
      <c r="E39" s="19"/>
      <c r="F39" s="19" t="s">
        <v>127</v>
      </c>
      <c r="G39" s="20"/>
    </row>
    <row r="40" spans="1:7" x14ac:dyDescent="0.35">
      <c r="A40" s="19" t="s">
        <v>128</v>
      </c>
      <c r="B40" s="19" t="s">
        <v>92</v>
      </c>
      <c r="C40" s="19" t="s">
        <v>93</v>
      </c>
      <c r="D40" s="19" t="s">
        <v>130</v>
      </c>
      <c r="E40" s="19" t="s">
        <v>131</v>
      </c>
      <c r="F40" s="19"/>
      <c r="G40" s="20">
        <v>4300</v>
      </c>
    </row>
    <row r="41" spans="1:7" x14ac:dyDescent="0.35">
      <c r="A41" s="19" t="s">
        <v>129</v>
      </c>
      <c r="B41" s="19"/>
      <c r="C41" s="19"/>
      <c r="D41" s="19"/>
      <c r="E41" s="19"/>
      <c r="F41" s="19"/>
      <c r="G41" s="20"/>
    </row>
    <row r="42" spans="1:7" x14ac:dyDescent="0.35">
      <c r="A42" s="19" t="s">
        <v>128</v>
      </c>
      <c r="B42" s="19" t="s">
        <v>132</v>
      </c>
      <c r="C42" s="19" t="s">
        <v>132</v>
      </c>
      <c r="D42" s="19" t="s">
        <v>132</v>
      </c>
      <c r="E42" s="19" t="s">
        <v>133</v>
      </c>
      <c r="F42" s="19"/>
      <c r="G42" s="20">
        <v>365600</v>
      </c>
    </row>
    <row r="43" spans="1:7" x14ac:dyDescent="0.35">
      <c r="A43" s="19" t="s">
        <v>129</v>
      </c>
      <c r="B43" s="19"/>
      <c r="C43" s="19"/>
      <c r="D43" s="19"/>
      <c r="E43" s="19"/>
      <c r="F43" s="19"/>
      <c r="G43" s="20"/>
    </row>
    <row r="44" spans="1:7" x14ac:dyDescent="0.35">
      <c r="A44" s="19" t="s">
        <v>128</v>
      </c>
      <c r="B44" s="19" t="s">
        <v>132</v>
      </c>
      <c r="C44" s="19" t="s">
        <v>132</v>
      </c>
      <c r="D44" s="19" t="s">
        <v>132</v>
      </c>
      <c r="E44" s="19" t="s">
        <v>134</v>
      </c>
      <c r="F44" s="19"/>
      <c r="G44" s="20">
        <v>104600</v>
      </c>
    </row>
    <row r="45" spans="1:7" x14ac:dyDescent="0.35">
      <c r="A45" s="19" t="s">
        <v>129</v>
      </c>
      <c r="B45" s="19"/>
      <c r="C45" s="19"/>
      <c r="D45" s="19"/>
      <c r="E45" s="19"/>
      <c r="F45" s="19"/>
      <c r="G45" s="20"/>
    </row>
    <row r="46" spans="1:7" x14ac:dyDescent="0.35">
      <c r="A46" s="19" t="s">
        <v>128</v>
      </c>
      <c r="B46" s="19" t="s">
        <v>132</v>
      </c>
      <c r="C46" s="19" t="s">
        <v>132</v>
      </c>
      <c r="D46" s="19" t="s">
        <v>132</v>
      </c>
      <c r="E46" s="19" t="s">
        <v>135</v>
      </c>
      <c r="F46" s="19"/>
      <c r="G46" s="20">
        <v>6080.84</v>
      </c>
    </row>
    <row r="47" spans="1:7" x14ac:dyDescent="0.35">
      <c r="A47" s="19" t="s">
        <v>129</v>
      </c>
      <c r="B47" s="19"/>
      <c r="C47" s="19"/>
      <c r="D47" s="19"/>
      <c r="E47" s="19"/>
      <c r="F47" s="19"/>
      <c r="G47" s="20"/>
    </row>
    <row r="48" spans="1:7" x14ac:dyDescent="0.35">
      <c r="A48" s="21"/>
      <c r="B48" s="21"/>
      <c r="C48" s="21"/>
      <c r="D48" s="21"/>
      <c r="E48" s="21"/>
      <c r="F48" s="21"/>
      <c r="G48" s="22"/>
    </row>
    <row r="49" spans="1:7" x14ac:dyDescent="0.35">
      <c r="A49" s="49" t="s">
        <v>63</v>
      </c>
      <c r="B49" s="59"/>
      <c r="C49" s="59"/>
      <c r="D49" s="59"/>
      <c r="E49" s="59"/>
      <c r="F49" s="50"/>
      <c r="G49" s="7">
        <f>SUM(G9:G47)</f>
        <v>2978280.84</v>
      </c>
    </row>
  </sheetData>
  <mergeCells count="18">
    <mergeCell ref="G26:G27"/>
    <mergeCell ref="A7:A8"/>
    <mergeCell ref="B7:B8"/>
    <mergeCell ref="C7:C8"/>
    <mergeCell ref="D7:D8"/>
    <mergeCell ref="E7:E8"/>
    <mergeCell ref="A49:F49"/>
    <mergeCell ref="A26:A27"/>
    <mergeCell ref="B26:B27"/>
    <mergeCell ref="C26:C27"/>
    <mergeCell ref="D26:D27"/>
    <mergeCell ref="E26:E27"/>
    <mergeCell ref="F26:F27"/>
    <mergeCell ref="A1:G1"/>
    <mergeCell ref="A2:G2"/>
    <mergeCell ref="A3:G3"/>
    <mergeCell ref="F7:F8"/>
    <mergeCell ref="G7:G8"/>
  </mergeCells>
  <pageMargins left="0.31496062992125984" right="0.11811023622047245" top="0.35433070866141736" bottom="0.35433070866141736" header="0.31496062992125984" footer="0.31496062992125984"/>
  <pageSetup paperSize="9" scale="98" orientation="landscape" verticalDpi="0" r:id="rId1"/>
  <rowBreaks count="1" manualBreakCount="1">
    <brk id="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BreakPreview" zoomScaleNormal="100" zoomScaleSheetLayoutView="100" workbookViewId="0">
      <selection activeCell="C25" sqref="C25"/>
    </sheetView>
  </sheetViews>
  <sheetFormatPr defaultRowHeight="21" x14ac:dyDescent="0.35"/>
  <cols>
    <col min="1" max="1" width="9" style="1"/>
    <col min="2" max="2" width="45.75" style="1" bestFit="1" customWidth="1"/>
    <col min="3" max="3" width="12.25" style="2" bestFit="1" customWidth="1"/>
    <col min="4" max="5" width="13.375" style="2" bestFit="1" customWidth="1"/>
    <col min="6" max="16384" width="9" style="1"/>
  </cols>
  <sheetData>
    <row r="1" spans="1:4" s="1" customFormat="1" x14ac:dyDescent="0.35">
      <c r="A1" s="48" t="s">
        <v>0</v>
      </c>
      <c r="B1" s="48"/>
      <c r="C1" s="48"/>
      <c r="D1" s="48"/>
    </row>
    <row r="2" spans="1:4" s="1" customFormat="1" x14ac:dyDescent="0.35">
      <c r="A2" s="48" t="s">
        <v>31</v>
      </c>
      <c r="B2" s="48"/>
      <c r="C2" s="48"/>
      <c r="D2" s="48"/>
    </row>
    <row r="3" spans="1:4" s="1" customFormat="1" x14ac:dyDescent="0.35">
      <c r="A3" s="48" t="s">
        <v>32</v>
      </c>
      <c r="B3" s="48"/>
      <c r="C3" s="48"/>
      <c r="D3" s="48"/>
    </row>
    <row r="4" spans="1:4" s="1" customFormat="1" x14ac:dyDescent="0.35">
      <c r="A4" s="6"/>
      <c r="B4" s="6"/>
      <c r="C4" s="15"/>
      <c r="D4" s="15"/>
    </row>
    <row r="5" spans="1:4" s="1" customFormat="1" x14ac:dyDescent="0.35">
      <c r="A5" s="4" t="s">
        <v>136</v>
      </c>
      <c r="C5" s="2"/>
      <c r="D5" s="2"/>
    </row>
    <row r="7" spans="1:4" s="1" customFormat="1" x14ac:dyDescent="0.35">
      <c r="B7" s="1" t="s">
        <v>137</v>
      </c>
      <c r="C7" s="2"/>
      <c r="D7" s="2">
        <v>288943</v>
      </c>
    </row>
    <row r="8" spans="1:4" s="1" customFormat="1" x14ac:dyDescent="0.35">
      <c r="B8" s="1" t="s">
        <v>138</v>
      </c>
      <c r="C8" s="2"/>
      <c r="D8" s="2">
        <v>3071.29</v>
      </c>
    </row>
    <row r="9" spans="1:4" s="1" customFormat="1" x14ac:dyDescent="0.35">
      <c r="B9" s="1" t="s">
        <v>139</v>
      </c>
      <c r="C9" s="2"/>
      <c r="D9" s="2">
        <v>3593.46</v>
      </c>
    </row>
    <row r="10" spans="1:4" s="1" customFormat="1" x14ac:dyDescent="0.35">
      <c r="B10" s="1" t="s">
        <v>140</v>
      </c>
      <c r="C10" s="2"/>
      <c r="D10" s="2">
        <v>702008.51</v>
      </c>
    </row>
    <row r="11" spans="1:4" s="1" customFormat="1" x14ac:dyDescent="0.35">
      <c r="B11" s="1" t="s">
        <v>141</v>
      </c>
      <c r="C11" s="2"/>
      <c r="D11" s="2">
        <v>1080</v>
      </c>
    </row>
    <row r="12" spans="1:4" s="1" customFormat="1" x14ac:dyDescent="0.35">
      <c r="B12" s="24" t="s">
        <v>142</v>
      </c>
      <c r="C12" s="2"/>
      <c r="D12" s="23">
        <v>13850</v>
      </c>
    </row>
    <row r="14" spans="1:4" s="1" customFormat="1" ht="21.75" thickBot="1" x14ac:dyDescent="0.4">
      <c r="B14" s="6" t="s">
        <v>63</v>
      </c>
      <c r="C14" s="2"/>
      <c r="D14" s="16">
        <f>SUM(D7:D13)</f>
        <v>1012546.26</v>
      </c>
    </row>
    <row r="15" spans="1:4" s="1" customFormat="1" ht="21.75" thickTop="1" x14ac:dyDescent="0.35">
      <c r="C15" s="2"/>
      <c r="D15" s="2"/>
    </row>
    <row r="16" spans="1:4" s="1" customFormat="1" x14ac:dyDescent="0.35">
      <c r="A16" s="4"/>
      <c r="C16" s="2"/>
      <c r="D16" s="2"/>
    </row>
    <row r="18" spans="1:5" x14ac:dyDescent="0.35">
      <c r="A18" s="4"/>
    </row>
    <row r="21" spans="1:5" x14ac:dyDescent="0.35">
      <c r="B21" s="24"/>
      <c r="D21" s="23"/>
    </row>
    <row r="22" spans="1:5" x14ac:dyDescent="0.35">
      <c r="C22" s="23"/>
    </row>
    <row r="24" spans="1:5" x14ac:dyDescent="0.35">
      <c r="B24" s="25"/>
    </row>
    <row r="27" spans="1:5" ht="23.25" x14ac:dyDescent="0.5">
      <c r="B27" s="25"/>
      <c r="D27" s="27"/>
      <c r="E27" s="27"/>
    </row>
    <row r="28" spans="1:5" x14ac:dyDescent="0.35">
      <c r="E28" s="23"/>
    </row>
  </sheetData>
  <mergeCells count="3">
    <mergeCell ref="A1:D1"/>
    <mergeCell ref="A2:D2"/>
    <mergeCell ref="A3:D3"/>
  </mergeCells>
  <pageMargins left="0.70866141732283472" right="0" top="0.74803149606299213" bottom="0.74803149606299213" header="0.31496062992125984" footer="0.31496062992125984"/>
  <pageSetup paperSize="9" scale="9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topLeftCell="A52" zoomScaleNormal="100" zoomScaleSheetLayoutView="100" workbookViewId="0">
      <selection activeCell="E52" sqref="E52"/>
    </sheetView>
  </sheetViews>
  <sheetFormatPr defaultRowHeight="21" x14ac:dyDescent="0.35"/>
  <cols>
    <col min="1" max="1" width="9" style="1"/>
    <col min="2" max="2" width="45.75" style="1" bestFit="1" customWidth="1"/>
    <col min="3" max="3" width="12.25" style="2" bestFit="1" customWidth="1"/>
    <col min="4" max="5" width="13.375" style="2" bestFit="1" customWidth="1"/>
    <col min="6" max="16384" width="9" style="1"/>
  </cols>
  <sheetData>
    <row r="1" spans="1:5" x14ac:dyDescent="0.35">
      <c r="A1" s="48" t="s">
        <v>0</v>
      </c>
      <c r="B1" s="48"/>
      <c r="C1" s="48"/>
      <c r="D1" s="48"/>
      <c r="E1" s="48"/>
    </row>
    <row r="2" spans="1:5" x14ac:dyDescent="0.35">
      <c r="A2" s="48" t="s">
        <v>31</v>
      </c>
      <c r="B2" s="48"/>
      <c r="C2" s="48"/>
      <c r="D2" s="48"/>
      <c r="E2" s="48"/>
    </row>
    <row r="3" spans="1:5" x14ac:dyDescent="0.35">
      <c r="A3" s="48" t="s">
        <v>32</v>
      </c>
      <c r="B3" s="48"/>
      <c r="C3" s="48"/>
      <c r="D3" s="48"/>
      <c r="E3" s="48"/>
    </row>
    <row r="4" spans="1:5" x14ac:dyDescent="0.35">
      <c r="A4" s="29"/>
      <c r="B4" s="29"/>
      <c r="C4" s="15"/>
      <c r="D4" s="15"/>
      <c r="E4" s="1"/>
    </row>
    <row r="5" spans="1:5" x14ac:dyDescent="0.35">
      <c r="A5" s="4" t="s">
        <v>143</v>
      </c>
    </row>
    <row r="7" spans="1:5" x14ac:dyDescent="0.35">
      <c r="B7" s="1" t="s">
        <v>152</v>
      </c>
      <c r="E7" s="2">
        <v>11356549.439999999</v>
      </c>
    </row>
    <row r="8" spans="1:5" x14ac:dyDescent="0.35">
      <c r="B8" s="24" t="s">
        <v>144</v>
      </c>
      <c r="C8" s="2">
        <v>2971822.03</v>
      </c>
      <c r="D8" s="23"/>
    </row>
    <row r="9" spans="1:5" x14ac:dyDescent="0.35">
      <c r="B9" s="1" t="s">
        <v>146</v>
      </c>
      <c r="C9" s="26">
        <v>742955.51</v>
      </c>
    </row>
    <row r="10" spans="1:5" x14ac:dyDescent="0.35">
      <c r="B10" s="1" t="s">
        <v>145</v>
      </c>
    </row>
    <row r="11" spans="1:5" x14ac:dyDescent="0.35">
      <c r="B11" s="25" t="s">
        <v>147</v>
      </c>
      <c r="D11" s="2">
        <f>C8-C9</f>
        <v>2228866.5199999996</v>
      </c>
    </row>
    <row r="12" spans="1:5" x14ac:dyDescent="0.35">
      <c r="B12" s="1" t="s">
        <v>148</v>
      </c>
      <c r="D12" s="2">
        <v>102741</v>
      </c>
    </row>
    <row r="13" spans="1:5" x14ac:dyDescent="0.35">
      <c r="B13" s="1" t="s">
        <v>149</v>
      </c>
      <c r="D13" s="2">
        <v>3945</v>
      </c>
    </row>
    <row r="14" spans="1:5" ht="23.25" x14ac:dyDescent="0.5">
      <c r="B14" s="25" t="s">
        <v>150</v>
      </c>
      <c r="D14" s="27">
        <v>1916723</v>
      </c>
      <c r="E14" s="27">
        <f>D11+D12+D13-D14</f>
        <v>418829.51999999955</v>
      </c>
    </row>
    <row r="15" spans="1:5" ht="21.75" thickBot="1" x14ac:dyDescent="0.4">
      <c r="B15" s="1" t="s">
        <v>151</v>
      </c>
      <c r="E15" s="28">
        <f>E7+E14</f>
        <v>11775378.959999999</v>
      </c>
    </row>
    <row r="16" spans="1:5" ht="21.75" thickTop="1" x14ac:dyDescent="0.35"/>
    <row r="18" spans="1:4" x14ac:dyDescent="0.35">
      <c r="A18" s="1" t="s">
        <v>153</v>
      </c>
    </row>
    <row r="19" spans="1:4" x14ac:dyDescent="0.35">
      <c r="A19" s="31">
        <v>1</v>
      </c>
      <c r="B19" s="24" t="s">
        <v>154</v>
      </c>
      <c r="D19" s="2">
        <v>0</v>
      </c>
    </row>
    <row r="20" spans="1:4" x14ac:dyDescent="0.35">
      <c r="A20" s="31">
        <v>2</v>
      </c>
      <c r="B20" s="1" t="s">
        <v>155</v>
      </c>
      <c r="D20" s="2">
        <v>0</v>
      </c>
    </row>
    <row r="21" spans="1:4" x14ac:dyDescent="0.35">
      <c r="A21" s="31">
        <v>3</v>
      </c>
      <c r="B21" s="1" t="s">
        <v>156</v>
      </c>
      <c r="D21" s="2">
        <v>0</v>
      </c>
    </row>
    <row r="22" spans="1:4" x14ac:dyDescent="0.35">
      <c r="A22" s="31">
        <v>4</v>
      </c>
      <c r="B22" s="1" t="s">
        <v>157</v>
      </c>
      <c r="D22" s="2">
        <v>0</v>
      </c>
    </row>
    <row r="23" spans="1:4" x14ac:dyDescent="0.35">
      <c r="A23" s="31">
        <v>5</v>
      </c>
      <c r="B23" s="1" t="s">
        <v>158</v>
      </c>
      <c r="D23" s="2">
        <v>0</v>
      </c>
    </row>
    <row r="24" spans="1:4" x14ac:dyDescent="0.35">
      <c r="A24" s="31"/>
      <c r="B24" s="1" t="s">
        <v>159</v>
      </c>
    </row>
    <row r="25" spans="1:4" ht="23.25" x14ac:dyDescent="0.5">
      <c r="A25" s="31">
        <v>6</v>
      </c>
      <c r="B25" s="1" t="s">
        <v>160</v>
      </c>
      <c r="D25" s="27">
        <v>11775378.960000001</v>
      </c>
    </row>
    <row r="26" spans="1:4" ht="21.75" thickBot="1" x14ac:dyDescent="0.4">
      <c r="D26" s="28">
        <v>11775378.960000001</v>
      </c>
    </row>
    <row r="27" spans="1:4" ht="21.75" thickTop="1" x14ac:dyDescent="0.35"/>
    <row r="38" spans="1:5" x14ac:dyDescent="0.35">
      <c r="A38" s="48" t="s">
        <v>0</v>
      </c>
      <c r="B38" s="48"/>
      <c r="C38" s="48"/>
      <c r="D38" s="48"/>
      <c r="E38" s="48"/>
    </row>
    <row r="39" spans="1:5" x14ac:dyDescent="0.35">
      <c r="A39" s="48" t="s">
        <v>31</v>
      </c>
      <c r="B39" s="48"/>
      <c r="C39" s="48"/>
      <c r="D39" s="48"/>
      <c r="E39" s="48"/>
    </row>
    <row r="40" spans="1:5" x14ac:dyDescent="0.35">
      <c r="A40" s="48" t="s">
        <v>32</v>
      </c>
      <c r="B40" s="48"/>
      <c r="C40" s="48"/>
      <c r="D40" s="48"/>
      <c r="E40" s="48"/>
    </row>
    <row r="41" spans="1:5" x14ac:dyDescent="0.35">
      <c r="A41" s="47"/>
      <c r="B41" s="47"/>
      <c r="C41" s="15"/>
      <c r="D41" s="15"/>
      <c r="E41" s="1"/>
    </row>
    <row r="42" spans="1:5" x14ac:dyDescent="0.35">
      <c r="A42" s="4" t="s">
        <v>143</v>
      </c>
    </row>
    <row r="44" spans="1:5" x14ac:dyDescent="0.35">
      <c r="B44" s="1" t="s">
        <v>152</v>
      </c>
      <c r="E44" s="2">
        <v>11356549.439999999</v>
      </c>
    </row>
    <row r="45" spans="1:5" x14ac:dyDescent="0.35">
      <c r="B45" s="24" t="s">
        <v>144</v>
      </c>
      <c r="C45" s="2">
        <v>2471822.0299999998</v>
      </c>
      <c r="D45" s="23"/>
    </row>
    <row r="46" spans="1:5" x14ac:dyDescent="0.35">
      <c r="B46" s="1" t="s">
        <v>146</v>
      </c>
      <c r="C46" s="26">
        <v>617955.51</v>
      </c>
    </row>
    <row r="47" spans="1:5" x14ac:dyDescent="0.35">
      <c r="B47" s="1" t="s">
        <v>145</v>
      </c>
    </row>
    <row r="48" spans="1:5" x14ac:dyDescent="0.35">
      <c r="B48" s="25" t="s">
        <v>147</v>
      </c>
      <c r="D48" s="2">
        <f>C45-C46</f>
        <v>1853866.5199999998</v>
      </c>
    </row>
    <row r="49" spans="1:5" x14ac:dyDescent="0.35">
      <c r="B49" s="1" t="s">
        <v>148</v>
      </c>
      <c r="D49" s="2">
        <v>102741</v>
      </c>
    </row>
    <row r="50" spans="1:5" x14ac:dyDescent="0.35">
      <c r="B50" s="1" t="s">
        <v>149</v>
      </c>
      <c r="D50" s="2">
        <v>3945</v>
      </c>
    </row>
    <row r="51" spans="1:5" ht="23.25" x14ac:dyDescent="0.5">
      <c r="B51" s="25" t="s">
        <v>150</v>
      </c>
      <c r="D51" s="27">
        <v>1916723</v>
      </c>
      <c r="E51" s="27">
        <v>418829.52</v>
      </c>
    </row>
    <row r="52" spans="1:5" ht="21.75" thickBot="1" x14ac:dyDescent="0.4">
      <c r="B52" s="1" t="s">
        <v>151</v>
      </c>
      <c r="E52" s="28">
        <f>E44+E51</f>
        <v>11775378.959999999</v>
      </c>
    </row>
    <row r="53" spans="1:5" ht="21.75" thickTop="1" x14ac:dyDescent="0.35"/>
    <row r="55" spans="1:5" x14ac:dyDescent="0.35">
      <c r="A55" s="1" t="s">
        <v>153</v>
      </c>
    </row>
    <row r="56" spans="1:5" x14ac:dyDescent="0.35">
      <c r="A56" s="31">
        <v>1</v>
      </c>
      <c r="B56" s="24" t="s">
        <v>154</v>
      </c>
      <c r="D56" s="2">
        <v>0</v>
      </c>
    </row>
    <row r="57" spans="1:5" x14ac:dyDescent="0.35">
      <c r="A57" s="31">
        <v>2</v>
      </c>
      <c r="B57" s="1" t="s">
        <v>155</v>
      </c>
      <c r="D57" s="2">
        <v>0</v>
      </c>
    </row>
    <row r="58" spans="1:5" x14ac:dyDescent="0.35">
      <c r="A58" s="31">
        <v>3</v>
      </c>
      <c r="B58" s="1" t="s">
        <v>156</v>
      </c>
      <c r="D58" s="2">
        <v>0</v>
      </c>
    </row>
    <row r="59" spans="1:5" x14ac:dyDescent="0.35">
      <c r="A59" s="31">
        <v>4</v>
      </c>
      <c r="B59" s="1" t="s">
        <v>157</v>
      </c>
      <c r="D59" s="2">
        <v>0</v>
      </c>
    </row>
    <row r="60" spans="1:5" x14ac:dyDescent="0.35">
      <c r="A60" s="31">
        <v>5</v>
      </c>
      <c r="B60" s="1" t="s">
        <v>158</v>
      </c>
      <c r="D60" s="2">
        <v>0</v>
      </c>
    </row>
    <row r="61" spans="1:5" x14ac:dyDescent="0.35">
      <c r="A61" s="31"/>
      <c r="B61" s="1" t="s">
        <v>159</v>
      </c>
    </row>
    <row r="62" spans="1:5" ht="23.25" x14ac:dyDescent="0.5">
      <c r="A62" s="31">
        <v>6</v>
      </c>
      <c r="B62" s="1" t="s">
        <v>160</v>
      </c>
      <c r="D62" s="27">
        <f>E52</f>
        <v>11775378.959999999</v>
      </c>
    </row>
    <row r="63" spans="1:5" ht="21.75" thickBot="1" x14ac:dyDescent="0.4">
      <c r="D63" s="28">
        <f>D62</f>
        <v>11775378.959999999</v>
      </c>
    </row>
    <row r="64" spans="1:5" ht="21.75" thickTop="1" x14ac:dyDescent="0.35"/>
  </sheetData>
  <mergeCells count="6">
    <mergeCell ref="A40:E40"/>
    <mergeCell ref="A1:E1"/>
    <mergeCell ref="A2:E2"/>
    <mergeCell ref="A3:E3"/>
    <mergeCell ref="A38:E38"/>
    <mergeCell ref="A39:E39"/>
  </mergeCells>
  <pageMargins left="0.31496062992125984" right="0.11811023622047245" top="0.55118110236220474" bottom="0.35433070866141736" header="0.31496062992125984" footer="0.31496062992125984"/>
  <pageSetup paperSize="9" scale="9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topLeftCell="A16" zoomScaleNormal="100" zoomScaleSheetLayoutView="100" workbookViewId="0">
      <selection activeCell="D30" sqref="D30"/>
    </sheetView>
  </sheetViews>
  <sheetFormatPr defaultRowHeight="21" x14ac:dyDescent="0.35"/>
  <cols>
    <col min="1" max="1" width="16" style="1" customWidth="1"/>
    <col min="2" max="2" width="21.75" style="1" bestFit="1" customWidth="1"/>
    <col min="3" max="3" width="39.625" style="1" customWidth="1"/>
    <col min="4" max="4" width="13.375" style="1" bestFit="1" customWidth="1"/>
    <col min="5" max="5" width="13.75" style="1" customWidth="1"/>
    <col min="6" max="6" width="12.25" style="1" bestFit="1" customWidth="1"/>
    <col min="7" max="9" width="10.875" style="1" bestFit="1" customWidth="1"/>
    <col min="10" max="16384" width="9" style="1"/>
  </cols>
  <sheetData>
    <row r="1" spans="1:8" x14ac:dyDescent="0.35">
      <c r="A1" s="48" t="s">
        <v>0</v>
      </c>
      <c r="B1" s="48"/>
      <c r="C1" s="48"/>
      <c r="D1" s="48"/>
      <c r="E1" s="48"/>
      <c r="F1" s="48"/>
      <c r="G1" s="48"/>
      <c r="H1" s="48"/>
    </row>
    <row r="2" spans="1:8" x14ac:dyDescent="0.35">
      <c r="A2" s="48" t="s">
        <v>31</v>
      </c>
      <c r="B2" s="48"/>
      <c r="C2" s="48"/>
      <c r="D2" s="48"/>
      <c r="E2" s="48"/>
      <c r="F2" s="48"/>
      <c r="G2" s="48"/>
      <c r="H2" s="48"/>
    </row>
    <row r="3" spans="1:8" x14ac:dyDescent="0.35">
      <c r="A3" s="48" t="s">
        <v>32</v>
      </c>
      <c r="B3" s="48"/>
      <c r="C3" s="48"/>
      <c r="D3" s="48"/>
      <c r="E3" s="48"/>
      <c r="F3" s="48"/>
      <c r="G3" s="48"/>
      <c r="H3" s="48"/>
    </row>
    <row r="4" spans="1:8" x14ac:dyDescent="0.35">
      <c r="A4" s="4" t="s">
        <v>161</v>
      </c>
    </row>
    <row r="6" spans="1:8" x14ac:dyDescent="0.35">
      <c r="A6" s="57" t="s">
        <v>76</v>
      </c>
      <c r="B6" s="57" t="s">
        <v>77</v>
      </c>
      <c r="C6" s="57" t="s">
        <v>78</v>
      </c>
      <c r="D6" s="44" t="s">
        <v>162</v>
      </c>
      <c r="E6" s="57" t="s">
        <v>164</v>
      </c>
      <c r="F6" s="57" t="s">
        <v>165</v>
      </c>
      <c r="G6" s="57" t="s">
        <v>166</v>
      </c>
      <c r="H6" s="57" t="s">
        <v>167</v>
      </c>
    </row>
    <row r="7" spans="1:8" x14ac:dyDescent="0.35">
      <c r="A7" s="58"/>
      <c r="B7" s="58"/>
      <c r="C7" s="58"/>
      <c r="D7" s="45" t="s">
        <v>163</v>
      </c>
      <c r="E7" s="58"/>
      <c r="F7" s="58"/>
      <c r="G7" s="58"/>
      <c r="H7" s="58"/>
    </row>
    <row r="8" spans="1:8" x14ac:dyDescent="0.35">
      <c r="A8" s="11"/>
      <c r="C8" s="11"/>
      <c r="E8" s="11"/>
      <c r="G8" s="11"/>
      <c r="H8" s="11"/>
    </row>
    <row r="9" spans="1:8" s="32" customFormat="1" x14ac:dyDescent="0.35">
      <c r="A9" s="34" t="s">
        <v>89</v>
      </c>
      <c r="B9" s="37" t="s">
        <v>173</v>
      </c>
      <c r="C9" s="36" t="s">
        <v>168</v>
      </c>
      <c r="D9" s="39">
        <v>950000</v>
      </c>
      <c r="E9" s="46">
        <v>946000</v>
      </c>
      <c r="F9" s="39">
        <v>946000</v>
      </c>
      <c r="G9" s="35">
        <f>E9-F9</f>
        <v>0</v>
      </c>
      <c r="H9" s="35">
        <v>0</v>
      </c>
    </row>
    <row r="10" spans="1:8" s="32" customFormat="1" x14ac:dyDescent="0.35">
      <c r="A10" s="33" t="s">
        <v>108</v>
      </c>
      <c r="B10" s="37" t="s">
        <v>111</v>
      </c>
      <c r="C10" s="36" t="s">
        <v>169</v>
      </c>
      <c r="D10" s="39">
        <v>300000</v>
      </c>
      <c r="E10" s="46">
        <v>297000</v>
      </c>
      <c r="F10" s="39">
        <v>294223</v>
      </c>
      <c r="G10" s="35">
        <f t="shared" ref="G10:G14" si="0">E10-F10</f>
        <v>2777</v>
      </c>
      <c r="H10" s="35">
        <v>0</v>
      </c>
    </row>
    <row r="11" spans="1:8" s="32" customFormat="1" x14ac:dyDescent="0.35">
      <c r="A11" s="33" t="s">
        <v>108</v>
      </c>
      <c r="B11" s="37" t="s">
        <v>111</v>
      </c>
      <c r="C11" s="36" t="s">
        <v>170</v>
      </c>
      <c r="D11" s="39">
        <v>94200</v>
      </c>
      <c r="E11" s="46">
        <v>84700</v>
      </c>
      <c r="F11" s="39">
        <v>84700</v>
      </c>
      <c r="G11" s="35">
        <f t="shared" si="0"/>
        <v>0</v>
      </c>
      <c r="H11" s="35">
        <v>0</v>
      </c>
    </row>
    <row r="12" spans="1:8" s="32" customFormat="1" x14ac:dyDescent="0.35">
      <c r="A12" s="33" t="s">
        <v>108</v>
      </c>
      <c r="B12" s="37" t="s">
        <v>111</v>
      </c>
      <c r="C12" s="36" t="s">
        <v>171</v>
      </c>
      <c r="D12" s="39">
        <v>293000</v>
      </c>
      <c r="E12" s="46">
        <v>290000</v>
      </c>
      <c r="F12" s="39">
        <v>290000</v>
      </c>
      <c r="G12" s="35">
        <f t="shared" si="0"/>
        <v>0</v>
      </c>
      <c r="H12" s="35">
        <v>0</v>
      </c>
    </row>
    <row r="13" spans="1:8" s="32" customFormat="1" x14ac:dyDescent="0.35">
      <c r="A13" s="33" t="s">
        <v>108</v>
      </c>
      <c r="B13" s="37" t="s">
        <v>111</v>
      </c>
      <c r="C13" s="36" t="s">
        <v>172</v>
      </c>
      <c r="D13" s="39">
        <v>151000</v>
      </c>
      <c r="E13" s="46">
        <v>137000</v>
      </c>
      <c r="F13" s="39">
        <v>137000</v>
      </c>
      <c r="G13" s="35">
        <f t="shared" si="0"/>
        <v>0</v>
      </c>
      <c r="H13" s="35">
        <v>0</v>
      </c>
    </row>
    <row r="14" spans="1:8" s="32" customFormat="1" x14ac:dyDescent="0.35">
      <c r="A14" s="33" t="s">
        <v>108</v>
      </c>
      <c r="B14" s="37" t="s">
        <v>111</v>
      </c>
      <c r="C14" s="36" t="s">
        <v>175</v>
      </c>
      <c r="D14" s="39">
        <v>190000</v>
      </c>
      <c r="E14" s="46">
        <v>164800</v>
      </c>
      <c r="F14" s="39">
        <v>164800</v>
      </c>
      <c r="G14" s="35">
        <f t="shared" si="0"/>
        <v>0</v>
      </c>
      <c r="H14" s="35">
        <v>0</v>
      </c>
    </row>
    <row r="15" spans="1:8" s="32" customFormat="1" x14ac:dyDescent="0.35">
      <c r="A15" s="33"/>
      <c r="B15" s="37"/>
      <c r="C15" s="36" t="s">
        <v>174</v>
      </c>
      <c r="D15" s="39"/>
      <c r="E15" s="35"/>
      <c r="F15" s="39"/>
      <c r="G15" s="35"/>
      <c r="H15" s="35"/>
    </row>
    <row r="16" spans="1:8" x14ac:dyDescent="0.35">
      <c r="A16" s="38"/>
      <c r="C16" s="38"/>
      <c r="E16" s="11"/>
      <c r="G16" s="11"/>
      <c r="H16" s="11"/>
    </row>
    <row r="17" spans="1:8" ht="23.25" customHeight="1" x14ac:dyDescent="0.35">
      <c r="A17" s="60" t="s">
        <v>63</v>
      </c>
      <c r="B17" s="61"/>
      <c r="C17" s="62"/>
      <c r="D17" s="40">
        <f>SUM(D9:D16)</f>
        <v>1978200</v>
      </c>
      <c r="E17" s="41">
        <f>SUM(E9:E16)</f>
        <v>1919500</v>
      </c>
      <c r="F17" s="42">
        <f>SUM(F9:F16)</f>
        <v>1916723</v>
      </c>
      <c r="G17" s="41">
        <f>SUM(G9:G14)</f>
        <v>2777</v>
      </c>
      <c r="H17" s="43"/>
    </row>
  </sheetData>
  <mergeCells count="11">
    <mergeCell ref="G6:G7"/>
    <mergeCell ref="H6:H7"/>
    <mergeCell ref="A1:H1"/>
    <mergeCell ref="A2:H2"/>
    <mergeCell ref="A3:H3"/>
    <mergeCell ref="F6:F7"/>
    <mergeCell ref="A17:C17"/>
    <mergeCell ref="A6:A7"/>
    <mergeCell ref="B6:B7"/>
    <mergeCell ref="C6:C7"/>
    <mergeCell ref="E6:E7"/>
  </mergeCells>
  <pageMargins left="0.11811023622047245" right="0" top="0.74803149606299213" bottom="0.55118110236220474" header="0.31496062992125984" footer="0.31496062992125984"/>
  <pageSetup paperSize="9" scale="9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4</vt:i4>
      </vt:variant>
    </vt:vector>
  </HeadingPairs>
  <TitlesOfParts>
    <vt:vector size="12" baseType="lpstr">
      <vt:lpstr>งบแสดงฐานะการเงิน</vt:lpstr>
      <vt:lpstr>หมายเหตุ 1</vt:lpstr>
      <vt:lpstr>หมายเหตุ 2</vt:lpstr>
      <vt:lpstr>หมายเหตุ 3</vt:lpstr>
      <vt:lpstr>หมายเหตุ 5</vt:lpstr>
      <vt:lpstr>หมายเหตุ 6</vt:lpstr>
      <vt:lpstr>หมายเหตุ 7</vt:lpstr>
      <vt:lpstr>Sheet2</vt:lpstr>
      <vt:lpstr>Sheet2!Print_Area</vt:lpstr>
      <vt:lpstr>งบแสดงฐานะการเงิน!Print_Area</vt:lpstr>
      <vt:lpstr>'หมายเหตุ 6'!Print_Area</vt:lpstr>
      <vt:lpstr>'หมายเหตุ 7'!Print_Area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2018-04-26T03:42:09Z</dcterms:modified>
</cp:coreProperties>
</file>